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4935" activeTab="4"/>
  </bookViews>
  <sheets>
    <sheet name="Команди" sheetId="1" r:id="rId1"/>
    <sheet name="Тур 1" sheetId="2" r:id="rId2"/>
    <sheet name="Тур 2" sheetId="3" r:id="rId3"/>
    <sheet name="Тур 3" sheetId="4" r:id="rId4"/>
    <sheet name="Підсумки" sheetId="5" r:id="rId5"/>
  </sheets>
  <definedNames/>
  <calcPr fullCalcOnLoad="1"/>
</workbook>
</file>

<file path=xl/sharedStrings.xml><?xml version="1.0" encoding="utf-8"?>
<sst xmlns="http://schemas.openxmlformats.org/spreadsheetml/2006/main" count="131" uniqueCount="94">
  <si>
    <t>Команда</t>
  </si>
  <si>
    <t>№</t>
  </si>
  <si>
    <t>Учбовий заклад</t>
  </si>
  <si>
    <t>Регіон</t>
  </si>
  <si>
    <t>Питання</t>
  </si>
  <si>
    <t>№ питання</t>
  </si>
  <si>
    <t>сума по туру</t>
  </si>
  <si>
    <t>сума рейтингу</t>
  </si>
  <si>
    <t>сума по питанню</t>
  </si>
  <si>
    <t>рейтинг питання</t>
  </si>
  <si>
    <t>Сума</t>
  </si>
  <si>
    <t>Місце</t>
  </si>
  <si>
    <t>Сума з рейтингом</t>
  </si>
  <si>
    <t>по рейтингу</t>
  </si>
  <si>
    <t>Добровеличківка</t>
  </si>
  <si>
    <t>Кропивницький</t>
  </si>
  <si>
    <t>ПВНЗ «Кропивницький інститут державного та муніципального управління»</t>
  </si>
  <si>
    <t>Загін повільного реагування</t>
  </si>
  <si>
    <t>Феміда</t>
  </si>
  <si>
    <t>Кіровоградський комерційний технікум</t>
  </si>
  <si>
    <t>Гермес</t>
  </si>
  <si>
    <t>Льотна академія Національного авіаційного університету</t>
  </si>
  <si>
    <t>Лідер</t>
  </si>
  <si>
    <t>Добровеличківський ЦДЮТ</t>
  </si>
  <si>
    <t xml:space="preserve">КЗ "НВО "ЗНЗ І-ІІІ ст №16 - ДЮЦ "Лідер" Кіровоградської міської ради </t>
  </si>
  <si>
    <t xml:space="preserve">КЗ "НВО "ЗОШ І - ІІ ст – ліцей  № 19 - ПЦ Кіровоградської міськради </t>
  </si>
  <si>
    <t>Совенята</t>
  </si>
  <si>
    <t>Песец</t>
  </si>
  <si>
    <t>Центральноукраїнський державний педагогічний університет ім. Винниченка</t>
  </si>
  <si>
    <t>Вибух мозку</t>
  </si>
  <si>
    <t>Світловодський район</t>
  </si>
  <si>
    <t>Світловодський НВК «Гімназія-ЗОШ I-III ступенів №4</t>
  </si>
  <si>
    <t>Ерудит</t>
  </si>
  <si>
    <t>Кропивницький коледж механізації сільського господарства</t>
  </si>
  <si>
    <t>Правова торпеда</t>
  </si>
  <si>
    <t>КЗ "НВО«Багатопрофліцей – фізматшкола – ЗОШ І-ІІІ ст № 18 – ЦДЮТ «Надія»</t>
  </si>
  <si>
    <t>Доллар по 8</t>
  </si>
  <si>
    <t>Світловодський р-н</t>
  </si>
  <si>
    <t>Світловодськ</t>
  </si>
  <si>
    <t>Кіровоградський</t>
  </si>
  <si>
    <t>Великосеверинівська</t>
  </si>
  <si>
    <t>Центральноукраїнський національний технічний університет</t>
  </si>
  <si>
    <t>Первозванівка</t>
  </si>
  <si>
    <t>Сума за 3 тура</t>
  </si>
  <si>
    <t>Сума за 2 тура</t>
  </si>
  <si>
    <t>Люди в білому</t>
  </si>
  <si>
    <t>тінь 2</t>
  </si>
  <si>
    <t>тінь 3</t>
  </si>
  <si>
    <t>тінь 4</t>
  </si>
  <si>
    <t>тінь 5</t>
  </si>
  <si>
    <t>22 березня</t>
  </si>
  <si>
    <t>Попелюшка</t>
  </si>
  <si>
    <t>онука</t>
  </si>
  <si>
    <t>Маяковський</t>
  </si>
  <si>
    <t>буржуйка буржуй</t>
  </si>
  <si>
    <t>від верблюда</t>
  </si>
  <si>
    <t>лютий</t>
  </si>
  <si>
    <t>боксер</t>
  </si>
  <si>
    <t>локшина</t>
  </si>
  <si>
    <t>кетчуп гірчиця</t>
  </si>
  <si>
    <t>кілт</t>
  </si>
  <si>
    <t>статуя свободи</t>
  </si>
  <si>
    <t>1000 і 1</t>
  </si>
  <si>
    <t>ютуб</t>
  </si>
  <si>
    <t>Сірко</t>
  </si>
  <si>
    <t>Гоголь Шевченко</t>
  </si>
  <si>
    <t>баскет відсут шолома</t>
  </si>
  <si>
    <t>жовта</t>
  </si>
  <si>
    <t>картопля</t>
  </si>
  <si>
    <t>всі сини Джорджі</t>
  </si>
  <si>
    <t>лелеки</t>
  </si>
  <si>
    <t>лист турецькому султ</t>
  </si>
  <si>
    <t>хвилин</t>
  </si>
  <si>
    <t>Достоєвський</t>
  </si>
  <si>
    <t>в трубку</t>
  </si>
  <si>
    <t>Венеціі</t>
  </si>
  <si>
    <t>квартет</t>
  </si>
  <si>
    <t>Форд</t>
  </si>
  <si>
    <t>Микола</t>
  </si>
  <si>
    <t>Фонендоскоп</t>
  </si>
  <si>
    <t>Донецький національний медичний університет</t>
  </si>
  <si>
    <t>х</t>
  </si>
  <si>
    <t>Загальноосвітня школа І-ІІІ ступенів № 23 Кіровоградської міської ради</t>
  </si>
  <si>
    <t>СМП</t>
  </si>
  <si>
    <t>Кіровоградський будівельний коледж</t>
  </si>
  <si>
    <t>Supreme</t>
  </si>
  <si>
    <t>10 батальон</t>
  </si>
  <si>
    <t>Світлосвіт</t>
  </si>
  <si>
    <t>Небо выбрало нас</t>
  </si>
  <si>
    <t>Темп</t>
  </si>
  <si>
    <t>Інтелектуали</t>
  </si>
  <si>
    <t>Збірна міста</t>
  </si>
  <si>
    <t>Логос</t>
  </si>
  <si>
    <t>Будівельний коледж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</si>
</sst>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sz val="12"/>
      <color indexed="59"/>
      <name val="Times New Roman"/>
      <family val="1"/>
    </font>
    <font>
      <b/>
      <sz val="11"/>
      <color indexed="5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2" tint="-0.8999800086021423"/>
      <name val="Calibri"/>
      <family val="2"/>
    </font>
    <font>
      <sz val="12"/>
      <color theme="2" tint="-0.8999800086021423"/>
      <name val="Times New Roman"/>
      <family val="1"/>
    </font>
    <font>
      <b/>
      <sz val="11"/>
      <color theme="2" tint="-0.8999800086021423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2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2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0" borderId="10" xfId="0" applyFont="1" applyFill="1" applyBorder="1" applyAlignment="1">
      <alignment/>
    </xf>
    <xf numFmtId="0" fontId="0" fillId="3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Alignment="1">
      <alignment horizontal="justify" vertical="center"/>
    </xf>
    <xf numFmtId="0" fontId="0" fillId="31" borderId="10" xfId="0" applyFill="1" applyBorder="1" applyAlignment="1">
      <alignment/>
    </xf>
    <xf numFmtId="0" fontId="2" fillId="31" borderId="10" xfId="0" applyFont="1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0" fontId="39" fillId="0" borderId="15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2" fillId="31" borderId="10" xfId="0" applyFont="1" applyFill="1" applyBorder="1" applyAlignment="1">
      <alignment/>
    </xf>
    <xf numFmtId="0" fontId="2" fillId="31" borderId="14" xfId="0" applyFont="1" applyFill="1" applyBorder="1" applyAlignment="1">
      <alignment/>
    </xf>
    <xf numFmtId="0" fontId="37" fillId="31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2" fillId="14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7" borderId="12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2" sqref="A2:B21"/>
    </sheetView>
  </sheetViews>
  <sheetFormatPr defaultColWidth="9.140625" defaultRowHeight="15"/>
  <cols>
    <col min="1" max="1" width="7.421875" style="0" customWidth="1"/>
    <col min="2" max="2" width="26.57421875" style="0" customWidth="1"/>
    <col min="3" max="3" width="71.421875" style="0" customWidth="1"/>
    <col min="4" max="4" width="19.57421875" style="0" customWidth="1"/>
  </cols>
  <sheetData>
    <row r="1" spans="1:4" ht="15">
      <c r="A1" s="2" t="s">
        <v>1</v>
      </c>
      <c r="B1" s="2" t="s">
        <v>0</v>
      </c>
      <c r="C1" s="2" t="s">
        <v>2</v>
      </c>
      <c r="D1" s="2" t="s">
        <v>3</v>
      </c>
    </row>
    <row r="2" spans="1:4" ht="15">
      <c r="A2" s="26">
        <v>101</v>
      </c>
      <c r="B2" s="1" t="s">
        <v>29</v>
      </c>
      <c r="C2" s="1" t="s">
        <v>23</v>
      </c>
      <c r="D2" s="1" t="s">
        <v>14</v>
      </c>
    </row>
    <row r="3" spans="1:4" ht="15">
      <c r="A3" s="26">
        <v>102</v>
      </c>
      <c r="B3" s="1" t="s">
        <v>87</v>
      </c>
      <c r="C3" s="1" t="s">
        <v>30</v>
      </c>
      <c r="D3" s="1" t="s">
        <v>37</v>
      </c>
    </row>
    <row r="4" spans="1:4" ht="15">
      <c r="A4" s="26">
        <v>103</v>
      </c>
      <c r="B4" s="1" t="s">
        <v>22</v>
      </c>
      <c r="C4" s="1" t="s">
        <v>24</v>
      </c>
      <c r="D4" s="1" t="s">
        <v>15</v>
      </c>
    </row>
    <row r="5" spans="1:4" ht="15">
      <c r="A5" s="26">
        <v>104</v>
      </c>
      <c r="B5" s="1" t="s">
        <v>17</v>
      </c>
      <c r="C5" s="1" t="s">
        <v>25</v>
      </c>
      <c r="D5" s="1" t="s">
        <v>15</v>
      </c>
    </row>
    <row r="6" spans="1:4" ht="15">
      <c r="A6" s="26">
        <v>105</v>
      </c>
      <c r="B6" s="1" t="s">
        <v>32</v>
      </c>
      <c r="C6" s="1" t="s">
        <v>31</v>
      </c>
      <c r="D6" s="1" t="s">
        <v>38</v>
      </c>
    </row>
    <row r="7" spans="1:4" ht="15">
      <c r="A7" s="26">
        <v>106</v>
      </c>
      <c r="B7" s="1" t="s">
        <v>18</v>
      </c>
      <c r="C7" s="1" t="s">
        <v>16</v>
      </c>
      <c r="D7" s="1" t="s">
        <v>15</v>
      </c>
    </row>
    <row r="8" spans="1:4" ht="15">
      <c r="A8" s="26">
        <v>107</v>
      </c>
      <c r="B8" s="1" t="s">
        <v>27</v>
      </c>
      <c r="C8" s="1" t="s">
        <v>28</v>
      </c>
      <c r="D8" s="1" t="s">
        <v>15</v>
      </c>
    </row>
    <row r="9" spans="1:4" ht="15">
      <c r="A9" s="26">
        <v>108</v>
      </c>
      <c r="B9" s="1" t="s">
        <v>34</v>
      </c>
      <c r="C9" s="18" t="s">
        <v>33</v>
      </c>
      <c r="D9" s="1" t="s">
        <v>15</v>
      </c>
    </row>
    <row r="10" spans="1:4" ht="15">
      <c r="A10" s="26">
        <v>109</v>
      </c>
      <c r="B10" s="1" t="s">
        <v>20</v>
      </c>
      <c r="C10" s="1" t="s">
        <v>19</v>
      </c>
      <c r="D10" s="1" t="s">
        <v>15</v>
      </c>
    </row>
    <row r="11" spans="1:4" ht="15">
      <c r="A11" s="26">
        <v>110</v>
      </c>
      <c r="B11" s="1" t="s">
        <v>86</v>
      </c>
      <c r="C11" s="1" t="s">
        <v>42</v>
      </c>
      <c r="D11" s="1" t="s">
        <v>39</v>
      </c>
    </row>
    <row r="12" spans="1:4" ht="15">
      <c r="A12" s="26">
        <v>111</v>
      </c>
      <c r="B12" s="1" t="s">
        <v>26</v>
      </c>
      <c r="C12" s="1" t="s">
        <v>41</v>
      </c>
      <c r="D12" s="1" t="s">
        <v>15</v>
      </c>
    </row>
    <row r="13" spans="1:4" ht="15">
      <c r="A13" s="26">
        <v>112</v>
      </c>
      <c r="B13" s="1" t="s">
        <v>36</v>
      </c>
      <c r="C13" s="1" t="s">
        <v>35</v>
      </c>
      <c r="D13" s="1" t="s">
        <v>15</v>
      </c>
    </row>
    <row r="14" spans="1:4" ht="15">
      <c r="A14" s="26">
        <v>113</v>
      </c>
      <c r="B14" s="1" t="s">
        <v>90</v>
      </c>
      <c r="C14" s="1" t="s">
        <v>91</v>
      </c>
      <c r="D14" s="1" t="s">
        <v>39</v>
      </c>
    </row>
    <row r="15" spans="1:4" ht="15">
      <c r="A15" s="26">
        <v>114</v>
      </c>
      <c r="B15" s="1" t="s">
        <v>92</v>
      </c>
      <c r="C15" s="1" t="s">
        <v>93</v>
      </c>
      <c r="D15" s="1" t="s">
        <v>15</v>
      </c>
    </row>
    <row r="16" spans="1:4" ht="15">
      <c r="A16" s="26">
        <v>115</v>
      </c>
      <c r="B16" s="1" t="s">
        <v>85</v>
      </c>
      <c r="C16" s="1" t="s">
        <v>40</v>
      </c>
      <c r="D16" s="1" t="s">
        <v>39</v>
      </c>
    </row>
    <row r="17" spans="1:4" ht="15">
      <c r="A17" s="26">
        <v>116</v>
      </c>
      <c r="B17" s="1" t="s">
        <v>89</v>
      </c>
      <c r="C17" s="1" t="s">
        <v>82</v>
      </c>
      <c r="D17" s="1" t="s">
        <v>15</v>
      </c>
    </row>
    <row r="18" spans="1:4" ht="15.75">
      <c r="A18" s="26">
        <v>117</v>
      </c>
      <c r="B18" s="22" t="s">
        <v>79</v>
      </c>
      <c r="C18" s="23" t="s">
        <v>80</v>
      </c>
      <c r="D18" s="1" t="s">
        <v>15</v>
      </c>
    </row>
    <row r="19" spans="1:4" ht="15.75">
      <c r="A19" s="26">
        <v>118</v>
      </c>
      <c r="B19" s="24" t="s">
        <v>45</v>
      </c>
      <c r="C19" s="23" t="s">
        <v>80</v>
      </c>
      <c r="D19" s="1" t="s">
        <v>15</v>
      </c>
    </row>
    <row r="20" spans="1:4" ht="15">
      <c r="A20" s="26">
        <v>119</v>
      </c>
      <c r="B20" s="1" t="s">
        <v>88</v>
      </c>
      <c r="C20" s="1" t="s">
        <v>21</v>
      </c>
      <c r="D20" s="1" t="s">
        <v>15</v>
      </c>
    </row>
    <row r="21" spans="1:4" ht="15">
      <c r="A21" s="27">
        <v>120</v>
      </c>
      <c r="B21" s="1" t="s">
        <v>83</v>
      </c>
      <c r="C21" s="1" t="s">
        <v>84</v>
      </c>
      <c r="D21" s="1" t="s">
        <v>15</v>
      </c>
    </row>
    <row r="22" spans="1:3" ht="15">
      <c r="A22" s="15">
        <v>121</v>
      </c>
      <c r="B22" s="17" t="s">
        <v>46</v>
      </c>
      <c r="C22" s="17" t="s">
        <v>81</v>
      </c>
    </row>
    <row r="23" spans="1:3" ht="15">
      <c r="A23" s="15">
        <v>122</v>
      </c>
      <c r="B23" s="17" t="s">
        <v>47</v>
      </c>
      <c r="C23" s="17" t="s">
        <v>81</v>
      </c>
    </row>
    <row r="24" spans="1:3" ht="15">
      <c r="A24" s="15">
        <v>123</v>
      </c>
      <c r="B24" s="17" t="s">
        <v>48</v>
      </c>
      <c r="C24" s="17" t="s">
        <v>81</v>
      </c>
    </row>
    <row r="25" spans="1:3" ht="15">
      <c r="A25" s="15">
        <v>124</v>
      </c>
      <c r="B25" s="17" t="s">
        <v>49</v>
      </c>
      <c r="C25" s="17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5.7109375" style="0" customWidth="1"/>
    <col min="2" max="2" width="21.00390625" style="0" customWidth="1"/>
    <col min="3" max="3" width="3.8515625" style="0" customWidth="1"/>
    <col min="4" max="5" width="4.28125" style="0" customWidth="1"/>
    <col min="6" max="6" width="3.8515625" style="0" customWidth="1"/>
    <col min="7" max="7" width="4.00390625" style="0" customWidth="1"/>
    <col min="8" max="20" width="4.7109375" style="0" customWidth="1"/>
    <col min="21" max="26" width="4.00390625" style="0" bestFit="1" customWidth="1"/>
    <col min="28" max="28" width="13.421875" style="0" customWidth="1"/>
  </cols>
  <sheetData>
    <row r="1" spans="1:28" ht="15">
      <c r="A1" s="2" t="s">
        <v>5</v>
      </c>
      <c r="B1" s="2" t="s">
        <v>4</v>
      </c>
      <c r="C1" s="3">
        <f>Команди!A2</f>
        <v>101</v>
      </c>
      <c r="D1" s="3">
        <f>Команди!A3</f>
        <v>102</v>
      </c>
      <c r="E1" s="3">
        <f>Команди!A4</f>
        <v>103</v>
      </c>
      <c r="F1" s="3">
        <f>Команди!A5</f>
        <v>104</v>
      </c>
      <c r="G1" s="3">
        <f>Команди!A6</f>
        <v>105</v>
      </c>
      <c r="H1" s="3">
        <f>Команди!A7</f>
        <v>106</v>
      </c>
      <c r="I1" s="3">
        <f>Команди!A8</f>
        <v>107</v>
      </c>
      <c r="J1" s="3">
        <f>Команди!A9</f>
        <v>108</v>
      </c>
      <c r="K1" s="3">
        <f>Команди!A10</f>
        <v>109</v>
      </c>
      <c r="L1" s="3">
        <f>Команди!A11</f>
        <v>110</v>
      </c>
      <c r="M1" s="3">
        <f>Команди!A12</f>
        <v>111</v>
      </c>
      <c r="N1" s="3">
        <f>Команди!A13</f>
        <v>112</v>
      </c>
      <c r="O1" s="3">
        <f>Команди!A14</f>
        <v>113</v>
      </c>
      <c r="P1" s="3">
        <f>Команди!A15</f>
        <v>114</v>
      </c>
      <c r="Q1" s="3">
        <f>Команди!A16</f>
        <v>115</v>
      </c>
      <c r="R1" s="3">
        <f>Команди!A17</f>
        <v>116</v>
      </c>
      <c r="S1" s="3">
        <f>Команди!A18</f>
        <v>117</v>
      </c>
      <c r="T1" s="3">
        <f>Команди!A19</f>
        <v>118</v>
      </c>
      <c r="U1" s="25">
        <f>Команди!A20</f>
        <v>119</v>
      </c>
      <c r="V1" s="16">
        <f>Команди!A21</f>
        <v>120</v>
      </c>
      <c r="W1" s="16">
        <f>Команди!A22</f>
        <v>121</v>
      </c>
      <c r="X1" s="16">
        <f>Команди!A23</f>
        <v>122</v>
      </c>
      <c r="Y1" s="16">
        <f>Команди!A24</f>
        <v>123</v>
      </c>
      <c r="Z1" s="16">
        <f>Команди!A25</f>
        <v>124</v>
      </c>
      <c r="AA1" s="3" t="s">
        <v>8</v>
      </c>
      <c r="AB1" s="3" t="s">
        <v>9</v>
      </c>
    </row>
    <row r="2" spans="1:28" ht="15">
      <c r="A2" s="2">
        <v>1</v>
      </c>
      <c r="B2" s="1" t="s">
        <v>50</v>
      </c>
      <c r="C2" s="6">
        <v>1</v>
      </c>
      <c r="D2" s="6"/>
      <c r="E2" s="6">
        <v>1</v>
      </c>
      <c r="F2" s="6">
        <v>1</v>
      </c>
      <c r="G2" s="6"/>
      <c r="H2" s="6">
        <v>1</v>
      </c>
      <c r="I2" s="6"/>
      <c r="J2" s="6">
        <v>1</v>
      </c>
      <c r="K2" s="6"/>
      <c r="L2" s="6"/>
      <c r="M2" s="6">
        <v>1</v>
      </c>
      <c r="N2" s="6">
        <v>1</v>
      </c>
      <c r="O2" s="6"/>
      <c r="P2" s="6"/>
      <c r="Q2" s="6">
        <v>1</v>
      </c>
      <c r="R2" s="6"/>
      <c r="S2" s="6"/>
      <c r="T2" s="6">
        <v>1</v>
      </c>
      <c r="U2" s="16">
        <v>1</v>
      </c>
      <c r="V2" s="19">
        <v>1</v>
      </c>
      <c r="W2" s="19"/>
      <c r="X2" s="19"/>
      <c r="Y2" s="19"/>
      <c r="Z2" s="19"/>
      <c r="AA2" s="7">
        <f>SUM(C2:Z2)</f>
        <v>11</v>
      </c>
      <c r="AB2" s="6">
        <f>24-AA2</f>
        <v>13</v>
      </c>
    </row>
    <row r="3" spans="1:28" ht="15">
      <c r="A3" s="2">
        <v>2</v>
      </c>
      <c r="B3" s="1" t="s">
        <v>51</v>
      </c>
      <c r="C3" s="6"/>
      <c r="D3" s="6"/>
      <c r="E3" s="6">
        <v>1</v>
      </c>
      <c r="F3" s="6">
        <v>1</v>
      </c>
      <c r="G3" s="6"/>
      <c r="H3" s="6"/>
      <c r="I3" s="6"/>
      <c r="J3" s="6"/>
      <c r="K3" s="6"/>
      <c r="L3" s="6"/>
      <c r="M3" s="6"/>
      <c r="N3" s="6"/>
      <c r="O3" s="6"/>
      <c r="P3" s="6">
        <v>1</v>
      </c>
      <c r="Q3" s="6"/>
      <c r="R3" s="6"/>
      <c r="S3" s="6"/>
      <c r="T3" s="6"/>
      <c r="U3" s="16">
        <v>1</v>
      </c>
      <c r="V3" s="19"/>
      <c r="W3" s="19"/>
      <c r="X3" s="19"/>
      <c r="Y3" s="19"/>
      <c r="Z3" s="19"/>
      <c r="AA3" s="7">
        <f aca="true" t="shared" si="0" ref="AA3:AA18">SUM(C3:Z3)</f>
        <v>4</v>
      </c>
      <c r="AB3" s="6">
        <f aca="true" t="shared" si="1" ref="AB3:AB16">24-AA3</f>
        <v>20</v>
      </c>
    </row>
    <row r="4" spans="1:28" ht="15">
      <c r="A4" s="2">
        <v>3</v>
      </c>
      <c r="B4" s="1" t="s">
        <v>52</v>
      </c>
      <c r="C4" s="6">
        <v>1</v>
      </c>
      <c r="D4" s="6"/>
      <c r="E4" s="6">
        <v>1</v>
      </c>
      <c r="F4" s="6"/>
      <c r="G4" s="6">
        <v>1</v>
      </c>
      <c r="H4" s="6"/>
      <c r="I4" s="6">
        <v>1</v>
      </c>
      <c r="J4" s="6"/>
      <c r="K4" s="6"/>
      <c r="L4" s="6">
        <v>1</v>
      </c>
      <c r="M4" s="6"/>
      <c r="N4" s="6"/>
      <c r="O4" s="6"/>
      <c r="P4" s="6">
        <v>1</v>
      </c>
      <c r="Q4" s="6"/>
      <c r="R4" s="6"/>
      <c r="S4" s="6"/>
      <c r="T4" s="6"/>
      <c r="U4" s="16">
        <v>1</v>
      </c>
      <c r="V4" s="19"/>
      <c r="W4" s="19"/>
      <c r="X4" s="19"/>
      <c r="Y4" s="19"/>
      <c r="Z4" s="19"/>
      <c r="AA4" s="7">
        <f t="shared" si="0"/>
        <v>7</v>
      </c>
      <c r="AB4" s="6">
        <f t="shared" si="1"/>
        <v>17</v>
      </c>
    </row>
    <row r="5" spans="1:28" ht="15">
      <c r="A5" s="2">
        <v>4</v>
      </c>
      <c r="B5" s="1" t="s">
        <v>53</v>
      </c>
      <c r="C5" s="6"/>
      <c r="D5" s="6"/>
      <c r="E5" s="6"/>
      <c r="F5" s="6">
        <v>1</v>
      </c>
      <c r="G5" s="6">
        <v>1</v>
      </c>
      <c r="H5" s="6">
        <v>1</v>
      </c>
      <c r="I5" s="6"/>
      <c r="J5" s="6"/>
      <c r="K5" s="6"/>
      <c r="L5" s="6"/>
      <c r="M5" s="6"/>
      <c r="N5" s="6">
        <v>1</v>
      </c>
      <c r="O5" s="6"/>
      <c r="P5" s="6"/>
      <c r="Q5" s="6">
        <v>1</v>
      </c>
      <c r="R5" s="6"/>
      <c r="S5" s="6">
        <v>1</v>
      </c>
      <c r="T5" s="6"/>
      <c r="U5" s="16">
        <v>1</v>
      </c>
      <c r="V5" s="19"/>
      <c r="W5" s="19"/>
      <c r="X5" s="19"/>
      <c r="Y5" s="19"/>
      <c r="Z5" s="19"/>
      <c r="AA5" s="7">
        <f t="shared" si="0"/>
        <v>7</v>
      </c>
      <c r="AB5" s="6">
        <f t="shared" si="1"/>
        <v>17</v>
      </c>
    </row>
    <row r="6" spans="1:28" ht="15">
      <c r="A6" s="2">
        <v>5</v>
      </c>
      <c r="B6" s="1" t="s">
        <v>54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6"/>
      <c r="V6" s="19"/>
      <c r="W6" s="19"/>
      <c r="X6" s="19"/>
      <c r="Y6" s="19"/>
      <c r="Z6" s="19"/>
      <c r="AA6" s="7">
        <f t="shared" si="0"/>
        <v>0</v>
      </c>
      <c r="AB6" s="6">
        <f t="shared" si="1"/>
        <v>24</v>
      </c>
    </row>
    <row r="7" spans="1:28" ht="15">
      <c r="A7" s="4">
        <v>6</v>
      </c>
      <c r="B7" s="5" t="s">
        <v>55</v>
      </c>
      <c r="C7" s="6"/>
      <c r="D7" s="6"/>
      <c r="E7" s="6">
        <v>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6"/>
      <c r="V7" s="19"/>
      <c r="W7" s="19"/>
      <c r="X7" s="19"/>
      <c r="Y7" s="19"/>
      <c r="Z7" s="19"/>
      <c r="AA7" s="7">
        <f t="shared" si="0"/>
        <v>1</v>
      </c>
      <c r="AB7" s="6">
        <f t="shared" si="1"/>
        <v>23</v>
      </c>
    </row>
    <row r="8" spans="1:28" ht="15">
      <c r="A8" s="2">
        <v>7</v>
      </c>
      <c r="B8" s="1" t="s">
        <v>56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6"/>
      <c r="V8" s="19"/>
      <c r="W8" s="19"/>
      <c r="X8" s="19"/>
      <c r="Y8" s="19"/>
      <c r="Z8" s="19"/>
      <c r="AA8" s="7">
        <f t="shared" si="0"/>
        <v>0</v>
      </c>
      <c r="AB8" s="6">
        <f t="shared" si="1"/>
        <v>24</v>
      </c>
    </row>
    <row r="9" spans="1:28" ht="15">
      <c r="A9" s="2">
        <v>8</v>
      </c>
      <c r="B9" s="1" t="s">
        <v>57</v>
      </c>
      <c r="C9" s="6">
        <v>1</v>
      </c>
      <c r="D9" s="6"/>
      <c r="E9" s="6">
        <v>1</v>
      </c>
      <c r="F9" s="6">
        <v>1</v>
      </c>
      <c r="G9" s="6">
        <v>1</v>
      </c>
      <c r="H9" s="6"/>
      <c r="I9" s="6"/>
      <c r="J9" s="6"/>
      <c r="K9" s="6">
        <v>1</v>
      </c>
      <c r="L9" s="6"/>
      <c r="M9" s="6"/>
      <c r="N9" s="6"/>
      <c r="O9" s="6"/>
      <c r="P9" s="6"/>
      <c r="Q9" s="6"/>
      <c r="R9" s="6"/>
      <c r="S9" s="6"/>
      <c r="T9" s="6"/>
      <c r="U9" s="16"/>
      <c r="V9" s="19">
        <v>1</v>
      </c>
      <c r="W9" s="19"/>
      <c r="X9" s="19"/>
      <c r="Y9" s="19"/>
      <c r="Z9" s="19"/>
      <c r="AA9" s="7">
        <f t="shared" si="0"/>
        <v>6</v>
      </c>
      <c r="AB9" s="6">
        <f t="shared" si="1"/>
        <v>18</v>
      </c>
    </row>
    <row r="10" spans="1:28" ht="15">
      <c r="A10" s="2">
        <v>9</v>
      </c>
      <c r="B10" s="1" t="s">
        <v>58</v>
      </c>
      <c r="C10" s="6"/>
      <c r="D10" s="6"/>
      <c r="E10" s="6"/>
      <c r="F10" s="6">
        <v>1</v>
      </c>
      <c r="G10" s="6"/>
      <c r="H10" s="6"/>
      <c r="I10" s="6">
        <v>1</v>
      </c>
      <c r="J10" s="6">
        <v>1</v>
      </c>
      <c r="K10" s="6"/>
      <c r="L10" s="6"/>
      <c r="M10" s="6">
        <v>1</v>
      </c>
      <c r="N10" s="6"/>
      <c r="O10" s="6"/>
      <c r="P10" s="6">
        <v>1</v>
      </c>
      <c r="Q10" s="6"/>
      <c r="R10" s="6"/>
      <c r="S10" s="6">
        <v>1</v>
      </c>
      <c r="T10" s="6">
        <v>1</v>
      </c>
      <c r="U10" s="16">
        <v>1</v>
      </c>
      <c r="V10" s="19"/>
      <c r="W10" s="19"/>
      <c r="X10" s="19"/>
      <c r="Y10" s="19"/>
      <c r="Z10" s="19"/>
      <c r="AA10" s="7">
        <f t="shared" si="0"/>
        <v>8</v>
      </c>
      <c r="AB10" s="6">
        <f t="shared" si="1"/>
        <v>16</v>
      </c>
    </row>
    <row r="11" spans="1:28" ht="15">
      <c r="A11" s="2">
        <v>10</v>
      </c>
      <c r="B11" s="17" t="s">
        <v>59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v>1</v>
      </c>
      <c r="Q11" s="6"/>
      <c r="R11" s="6"/>
      <c r="S11" s="6"/>
      <c r="T11" s="6"/>
      <c r="U11" s="16">
        <v>1</v>
      </c>
      <c r="V11" s="19"/>
      <c r="W11" s="19"/>
      <c r="X11" s="19"/>
      <c r="Y11" s="19"/>
      <c r="Z11" s="19"/>
      <c r="AA11" s="7">
        <f t="shared" si="0"/>
        <v>2</v>
      </c>
      <c r="AB11" s="6">
        <f t="shared" si="1"/>
        <v>22</v>
      </c>
    </row>
    <row r="12" spans="1:28" ht="15">
      <c r="A12" s="4">
        <v>11</v>
      </c>
      <c r="B12" s="1" t="s">
        <v>60</v>
      </c>
      <c r="C12" s="6"/>
      <c r="D12" s="6"/>
      <c r="E12" s="6">
        <v>1</v>
      </c>
      <c r="F12" s="6">
        <v>1</v>
      </c>
      <c r="G12" s="6">
        <v>1</v>
      </c>
      <c r="H12" s="6"/>
      <c r="I12" s="6">
        <v>1</v>
      </c>
      <c r="J12" s="6"/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/>
      <c r="R12" s="6">
        <v>1</v>
      </c>
      <c r="S12" s="6">
        <v>1</v>
      </c>
      <c r="T12" s="6">
        <v>1</v>
      </c>
      <c r="U12" s="16">
        <v>1</v>
      </c>
      <c r="V12" s="19">
        <v>1</v>
      </c>
      <c r="W12" s="19"/>
      <c r="X12" s="19"/>
      <c r="Y12" s="19"/>
      <c r="Z12" s="19"/>
      <c r="AA12" s="7">
        <f t="shared" si="0"/>
        <v>15</v>
      </c>
      <c r="AB12" s="6">
        <f t="shared" si="1"/>
        <v>9</v>
      </c>
    </row>
    <row r="13" spans="1:28" ht="15">
      <c r="A13" s="4">
        <v>12</v>
      </c>
      <c r="B13" s="5" t="s">
        <v>61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/>
      <c r="I13" s="6">
        <v>1</v>
      </c>
      <c r="J13" s="6">
        <v>1</v>
      </c>
      <c r="K13" s="6"/>
      <c r="L13" s="6"/>
      <c r="M13" s="6">
        <v>1</v>
      </c>
      <c r="N13" s="6">
        <v>1</v>
      </c>
      <c r="O13" s="6"/>
      <c r="P13" s="6">
        <v>1</v>
      </c>
      <c r="Q13" s="6"/>
      <c r="R13" s="6"/>
      <c r="S13" s="6"/>
      <c r="T13" s="6">
        <v>1</v>
      </c>
      <c r="U13" s="16">
        <v>1</v>
      </c>
      <c r="V13" s="19"/>
      <c r="W13" s="19"/>
      <c r="X13" s="19"/>
      <c r="Y13" s="19"/>
      <c r="Z13" s="19"/>
      <c r="AA13" s="7">
        <f t="shared" si="0"/>
        <v>12</v>
      </c>
      <c r="AB13" s="6">
        <f t="shared" si="1"/>
        <v>12</v>
      </c>
    </row>
    <row r="14" spans="1:28" ht="15">
      <c r="A14" s="2">
        <v>13</v>
      </c>
      <c r="B14" s="1" t="s">
        <v>62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v>1</v>
      </c>
      <c r="N14" s="6"/>
      <c r="O14" s="6"/>
      <c r="P14" s="6"/>
      <c r="Q14" s="6"/>
      <c r="R14" s="6"/>
      <c r="S14" s="6"/>
      <c r="T14" s="6"/>
      <c r="U14" s="16"/>
      <c r="V14" s="19"/>
      <c r="W14" s="19"/>
      <c r="X14" s="19"/>
      <c r="Y14" s="19"/>
      <c r="Z14" s="19"/>
      <c r="AA14" s="7">
        <f t="shared" si="0"/>
        <v>1</v>
      </c>
      <c r="AB14" s="6">
        <f t="shared" si="1"/>
        <v>23</v>
      </c>
    </row>
    <row r="15" spans="1:28" ht="15">
      <c r="A15" s="2">
        <v>14</v>
      </c>
      <c r="B15" s="1" t="s">
        <v>63</v>
      </c>
      <c r="C15" s="6"/>
      <c r="D15" s="6"/>
      <c r="E15" s="6">
        <v>1</v>
      </c>
      <c r="F15" s="6"/>
      <c r="G15" s="6">
        <v>1</v>
      </c>
      <c r="H15" s="6"/>
      <c r="I15" s="6">
        <v>1</v>
      </c>
      <c r="J15" s="6">
        <v>1</v>
      </c>
      <c r="K15" s="6"/>
      <c r="L15" s="6"/>
      <c r="M15" s="6">
        <v>1</v>
      </c>
      <c r="N15" s="6"/>
      <c r="O15" s="6"/>
      <c r="P15" s="6">
        <v>1</v>
      </c>
      <c r="Q15" s="6"/>
      <c r="R15" s="6">
        <v>1</v>
      </c>
      <c r="S15" s="6"/>
      <c r="T15" s="6">
        <v>1</v>
      </c>
      <c r="U15" s="16">
        <v>1</v>
      </c>
      <c r="V15" s="19"/>
      <c r="W15" s="19"/>
      <c r="X15" s="19"/>
      <c r="Y15" s="19"/>
      <c r="Z15" s="19"/>
      <c r="AA15" s="7">
        <f t="shared" si="0"/>
        <v>9</v>
      </c>
      <c r="AB15" s="6">
        <f t="shared" si="1"/>
        <v>15</v>
      </c>
    </row>
    <row r="16" spans="1:28" ht="15">
      <c r="A16" s="2">
        <v>15</v>
      </c>
      <c r="B16" s="1" t="s">
        <v>64</v>
      </c>
      <c r="C16" s="6">
        <v>1</v>
      </c>
      <c r="D16" s="6">
        <v>1</v>
      </c>
      <c r="E16" s="6">
        <v>1</v>
      </c>
      <c r="F16" s="6">
        <v>1</v>
      </c>
      <c r="G16" s="6"/>
      <c r="H16" s="6">
        <v>1</v>
      </c>
      <c r="I16" s="6"/>
      <c r="J16" s="6">
        <v>1</v>
      </c>
      <c r="K16" s="6">
        <v>1</v>
      </c>
      <c r="L16" s="6"/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/>
      <c r="T16" s="6">
        <v>1</v>
      </c>
      <c r="U16" s="16">
        <v>1</v>
      </c>
      <c r="V16" s="19"/>
      <c r="W16" s="19"/>
      <c r="X16" s="19"/>
      <c r="Y16" s="19"/>
      <c r="Z16" s="19"/>
      <c r="AA16" s="7">
        <f t="shared" si="0"/>
        <v>15</v>
      </c>
      <c r="AB16" s="6">
        <f t="shared" si="1"/>
        <v>9</v>
      </c>
    </row>
    <row r="17" spans="1:28" ht="15">
      <c r="A17" s="1"/>
      <c r="B17" s="2" t="s">
        <v>6</v>
      </c>
      <c r="C17" s="7">
        <f>SUM(C2:C16)</f>
        <v>5</v>
      </c>
      <c r="D17" s="7">
        <f aca="true" t="shared" si="2" ref="D17:Z17">SUM(D2:D16)</f>
        <v>2</v>
      </c>
      <c r="E17" s="7">
        <f t="shared" si="2"/>
        <v>9</v>
      </c>
      <c r="F17" s="7">
        <f t="shared" si="2"/>
        <v>8</v>
      </c>
      <c r="G17" s="7">
        <f t="shared" si="2"/>
        <v>6</v>
      </c>
      <c r="H17" s="7">
        <f t="shared" si="2"/>
        <v>3</v>
      </c>
      <c r="I17" s="7">
        <f t="shared" si="2"/>
        <v>5</v>
      </c>
      <c r="J17" s="7">
        <f t="shared" si="2"/>
        <v>5</v>
      </c>
      <c r="K17" s="7">
        <f t="shared" si="2"/>
        <v>3</v>
      </c>
      <c r="L17" s="7">
        <f t="shared" si="2"/>
        <v>2</v>
      </c>
      <c r="M17" s="7">
        <f t="shared" si="2"/>
        <v>7</v>
      </c>
      <c r="N17" s="7">
        <f t="shared" si="2"/>
        <v>5</v>
      </c>
      <c r="O17" s="7">
        <f t="shared" si="2"/>
        <v>2</v>
      </c>
      <c r="P17" s="7">
        <f t="shared" si="2"/>
        <v>8</v>
      </c>
      <c r="Q17" s="7">
        <f t="shared" si="2"/>
        <v>3</v>
      </c>
      <c r="R17" s="7">
        <f t="shared" si="2"/>
        <v>3</v>
      </c>
      <c r="S17" s="7">
        <f t="shared" si="2"/>
        <v>3</v>
      </c>
      <c r="T17" s="7">
        <f t="shared" si="2"/>
        <v>6</v>
      </c>
      <c r="U17" s="7">
        <f t="shared" si="2"/>
        <v>10</v>
      </c>
      <c r="V17" s="7">
        <f t="shared" si="2"/>
        <v>3</v>
      </c>
      <c r="W17" s="7">
        <f t="shared" si="2"/>
        <v>0</v>
      </c>
      <c r="X17" s="7">
        <f t="shared" si="2"/>
        <v>0</v>
      </c>
      <c r="Y17" s="7">
        <f t="shared" si="2"/>
        <v>0</v>
      </c>
      <c r="Z17" s="7">
        <f t="shared" si="2"/>
        <v>0</v>
      </c>
      <c r="AA17" s="7"/>
      <c r="AB17" s="6"/>
    </row>
    <row r="18" spans="1:28" ht="15">
      <c r="A18" s="1"/>
      <c r="B18" s="2" t="s">
        <v>7</v>
      </c>
      <c r="C18" s="6">
        <f aca="true" t="shared" si="3" ref="C18:U18">SUM(IF(C2=1,$AB$2,0),IF(C3=1,$AB$3,0),IF(C4=1,$AB$4,0),IF(C5=1,$AB$5,0),IF(C6=1,$AB$6,0),IF(C7=1,$AB$7,0),IF(C8=1,$AB$8,0),IF(C9=1,$AB$9,0),IF(C10=1,$AB$10,0),IF(C11=1,$AB$11,0),IF(C12=1,$AB$12,0),IF(C13=1,$AB$13,0),IF(C14=1,$AB$14,0),IF(C15=1,$AB$15,0))</f>
        <v>60</v>
      </c>
      <c r="D18" s="6">
        <f t="shared" si="3"/>
        <v>12</v>
      </c>
      <c r="E18" s="6">
        <f t="shared" si="3"/>
        <v>127</v>
      </c>
      <c r="F18" s="6">
        <f t="shared" si="3"/>
        <v>105</v>
      </c>
      <c r="G18" s="6">
        <f t="shared" si="3"/>
        <v>88</v>
      </c>
      <c r="H18" s="6">
        <f t="shared" si="3"/>
        <v>30</v>
      </c>
      <c r="I18" s="6">
        <f t="shared" si="3"/>
        <v>69</v>
      </c>
      <c r="J18" s="6">
        <f t="shared" si="3"/>
        <v>56</v>
      </c>
      <c r="K18" s="6">
        <f t="shared" si="3"/>
        <v>27</v>
      </c>
      <c r="L18" s="6">
        <f t="shared" si="3"/>
        <v>26</v>
      </c>
      <c r="M18" s="6">
        <f t="shared" si="3"/>
        <v>88</v>
      </c>
      <c r="N18" s="6">
        <f t="shared" si="3"/>
        <v>51</v>
      </c>
      <c r="O18" s="6">
        <f t="shared" si="3"/>
        <v>9</v>
      </c>
      <c r="P18" s="6">
        <f t="shared" si="3"/>
        <v>111</v>
      </c>
      <c r="Q18" s="6">
        <f t="shared" si="3"/>
        <v>30</v>
      </c>
      <c r="R18" s="6">
        <f t="shared" si="3"/>
        <v>24</v>
      </c>
      <c r="S18" s="6">
        <f t="shared" si="3"/>
        <v>42</v>
      </c>
      <c r="T18" s="6">
        <f t="shared" si="3"/>
        <v>65</v>
      </c>
      <c r="U18" s="6">
        <f t="shared" si="3"/>
        <v>141</v>
      </c>
      <c r="V18" s="6">
        <f>SUM(IF(V2=1,$AB$2,0),IF(V3=1,$AB$3,0),IF(V4=1,$AB$4,0),IF(V5=1,$AB$5,0),IF(V6=1,$AB$6,0),IF(V7=1,$AB$7,0),IF(V8=1,$AB$8,0),IF(V9=1,$AB$9,0),IF(V10=1,$AB$10,0),IF(V11=1,$AB$11,0),IF(V12=1,$AB$12,0),IF(V13=1,$AB$13,0),IF(V14=1,$AB$14,0),IF(V15=1,$AB$15,0))</f>
        <v>40</v>
      </c>
      <c r="W18" s="6">
        <f>SUM(IF(W2=1,$AB$2,0),IF(W3=1,$AB$3,0),IF(W4=1,$AB$4,0),IF(W5=1,$AB$5,0),IF(W6=1,$AB$6,0),IF(W7=1,$AB$7,0),IF(W8=1,$AB$8,0),IF(W9=1,$AB$9,0),IF(W10=1,$AB$10,0),IF(W11=1,$AB$11,0),IF(W12=1,$AB$12,0),IF(W13=1,$AB$13,0),IF(W14=1,$AB$14,0),IF(W15=1,$AB$15,0))</f>
        <v>0</v>
      </c>
      <c r="X18" s="6">
        <f>SUM(IF(X2=1,$AB$2,0),IF(X3=1,$AB$3,0),IF(X4=1,$AB$4,0),IF(X5=1,$AB$5,0),IF(X6=1,$AB$6,0),IF(X7=1,$AB$7,0),IF(X8=1,$AB$8,0),IF(X9=1,$AB$9,0),IF(X10=1,$AB$10,0),IF(X11=1,$AB$11,0),IF(X12=1,$AB$12,0),IF(X13=1,$AB$13,0),IF(X14=1,$AB$14,0),IF(X15=1,$AB$15,0))</f>
        <v>0</v>
      </c>
      <c r="Y18" s="6">
        <f>SUM(IF(Y2=1,$AB$2,0),IF(Y3=1,$AB$3,0),IF(Y4=1,$AB$4,0),IF(Y5=1,$AB$5,0),IF(Y6=1,$AB$6,0),IF(Y7=1,$AB$7,0),IF(Y8=1,$AB$8,0),IF(Y9=1,$AB$9,0),IF(Y10=1,$AB$10,0),IF(Y11=1,$AB$11,0),IF(Y12=1,$AB$12,0),IF(Y13=1,$AB$13,0),IF(Y14=1,$AB$14,0),IF(Y15=1,$AB$15,0))</f>
        <v>0</v>
      </c>
      <c r="Z18" s="6">
        <f>SUM(IF(Z2=1,$AB$2,0),IF(Z3=1,$AB$3,0),IF(Z4=1,$AB$4,0),IF(Z5=1,$AB$5,0),IF(Z6=1,$AB$6,0),IF(Z7=1,$AB$7,0),IF(Z8=1,$AB$8,0),IF(Z9=1,$AB$9,0),IF(Z10=1,$AB$10,0),IF(Z11=1,$AB$11,0),IF(Z12=1,$AB$12,0),IF(Z13=1,$AB$13,0),IF(Z14=1,$AB$14,0),IF(Z15=1,$AB$15,0))</f>
        <v>0</v>
      </c>
      <c r="AA18" s="7">
        <f t="shared" si="0"/>
        <v>1201</v>
      </c>
      <c r="AB18" s="6"/>
    </row>
    <row r="19" ht="15">
      <c r="I1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V16" sqref="V16"/>
    </sheetView>
  </sheetViews>
  <sheetFormatPr defaultColWidth="9.140625" defaultRowHeight="15"/>
  <cols>
    <col min="1" max="1" width="7.421875" style="0" customWidth="1"/>
    <col min="2" max="2" width="21.57421875" style="0" customWidth="1"/>
    <col min="3" max="18" width="4.7109375" style="0" customWidth="1"/>
    <col min="19" max="19" width="5.140625" style="0" customWidth="1"/>
    <col min="20" max="20" width="4.57421875" style="0" customWidth="1"/>
    <col min="21" max="21" width="4.421875" style="0" customWidth="1"/>
    <col min="22" max="22" width="4.57421875" style="0" customWidth="1"/>
    <col min="23" max="23" width="4.28125" style="0" customWidth="1"/>
    <col min="24" max="24" width="4.57421875" style="0" customWidth="1"/>
    <col min="25" max="25" width="3.8515625" style="0" customWidth="1"/>
    <col min="26" max="26" width="4.57421875" style="0" customWidth="1"/>
    <col min="27" max="27" width="9.140625" style="0" customWidth="1"/>
  </cols>
  <sheetData>
    <row r="1" spans="1:29" ht="15">
      <c r="A1" s="3" t="s">
        <v>5</v>
      </c>
      <c r="B1" s="3" t="s">
        <v>4</v>
      </c>
      <c r="C1" s="3">
        <f>Команди!A2</f>
        <v>101</v>
      </c>
      <c r="D1" s="3">
        <f>Команди!A3</f>
        <v>102</v>
      </c>
      <c r="E1" s="3">
        <f>Команди!A4</f>
        <v>103</v>
      </c>
      <c r="F1" s="3">
        <f>Команди!A5</f>
        <v>104</v>
      </c>
      <c r="G1" s="3">
        <f>Команди!A6</f>
        <v>105</v>
      </c>
      <c r="H1" s="3">
        <f>Команди!A7</f>
        <v>106</v>
      </c>
      <c r="I1" s="3">
        <f>Команди!A8</f>
        <v>107</v>
      </c>
      <c r="J1" s="3">
        <f>Команди!A9</f>
        <v>108</v>
      </c>
      <c r="K1" s="3">
        <f>Команди!A10</f>
        <v>109</v>
      </c>
      <c r="L1" s="3">
        <f>Команди!A11</f>
        <v>110</v>
      </c>
      <c r="M1" s="3">
        <f>Команди!A12</f>
        <v>111</v>
      </c>
      <c r="N1" s="3">
        <f>Команди!A13</f>
        <v>112</v>
      </c>
      <c r="O1" s="3">
        <f>Команди!A14</f>
        <v>113</v>
      </c>
      <c r="P1" s="3">
        <f>Команди!A15</f>
        <v>114</v>
      </c>
      <c r="Q1" s="3">
        <f>Команди!A16</f>
        <v>115</v>
      </c>
      <c r="R1" s="3">
        <f>Команди!A17</f>
        <v>116</v>
      </c>
      <c r="S1" s="3">
        <f>Команди!A18</f>
        <v>117</v>
      </c>
      <c r="T1" s="3">
        <f>Команди!A19</f>
        <v>118</v>
      </c>
      <c r="U1" s="25">
        <f>Команди!A20</f>
        <v>119</v>
      </c>
      <c r="V1" s="16">
        <f>Команди!A21</f>
        <v>120</v>
      </c>
      <c r="W1" s="16">
        <f>Команди!A22</f>
        <v>121</v>
      </c>
      <c r="X1" s="16">
        <f>Команди!A23</f>
        <v>122</v>
      </c>
      <c r="Y1" s="16">
        <f>Команди!A24</f>
        <v>123</v>
      </c>
      <c r="Z1" s="16">
        <f>Команди!A25</f>
        <v>124</v>
      </c>
      <c r="AA1" s="3" t="s">
        <v>8</v>
      </c>
      <c r="AB1" s="3" t="s">
        <v>9</v>
      </c>
      <c r="AC1" s="8"/>
    </row>
    <row r="2" spans="1:29" ht="15">
      <c r="A2" s="3">
        <v>16</v>
      </c>
      <c r="B2" s="16" t="s">
        <v>65</v>
      </c>
      <c r="C2" s="6"/>
      <c r="D2" s="6"/>
      <c r="E2" s="6"/>
      <c r="F2" s="6">
        <v>1</v>
      </c>
      <c r="G2" s="6"/>
      <c r="H2" s="6"/>
      <c r="I2" s="6"/>
      <c r="J2" s="6"/>
      <c r="K2" s="6"/>
      <c r="L2" s="6"/>
      <c r="M2" s="6"/>
      <c r="N2" s="6">
        <v>1</v>
      </c>
      <c r="O2" s="6"/>
      <c r="P2" s="6"/>
      <c r="Q2" s="6"/>
      <c r="R2" s="6"/>
      <c r="S2" s="6"/>
      <c r="T2" s="6">
        <v>1</v>
      </c>
      <c r="U2" s="16">
        <v>1</v>
      </c>
      <c r="V2" s="19"/>
      <c r="W2" s="19"/>
      <c r="X2" s="19"/>
      <c r="Y2" s="19"/>
      <c r="Z2" s="19"/>
      <c r="AA2" s="7">
        <f>SUM(C2:Z2)</f>
        <v>4</v>
      </c>
      <c r="AB2" s="6">
        <f>24-AA2</f>
        <v>20</v>
      </c>
      <c r="AC2" s="8"/>
    </row>
    <row r="3" spans="1:29" ht="15">
      <c r="A3" s="3">
        <v>17</v>
      </c>
      <c r="B3" s="16" t="s">
        <v>66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6"/>
      <c r="V3" s="19"/>
      <c r="W3" s="19"/>
      <c r="X3" s="19"/>
      <c r="Y3" s="19"/>
      <c r="Z3" s="19"/>
      <c r="AA3" s="7">
        <f aca="true" t="shared" si="0" ref="AA3:AA18">SUM(C3:Z3)</f>
        <v>0</v>
      </c>
      <c r="AB3" s="6">
        <f aca="true" t="shared" si="1" ref="AB3:AB16">24-AA3</f>
        <v>24</v>
      </c>
      <c r="AC3" s="8"/>
    </row>
    <row r="4" spans="1:29" ht="15">
      <c r="A4" s="3">
        <v>18</v>
      </c>
      <c r="B4" s="16" t="s">
        <v>67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>
        <v>1</v>
      </c>
      <c r="Q4" s="6"/>
      <c r="R4" s="6"/>
      <c r="S4" s="6"/>
      <c r="T4" s="6"/>
      <c r="U4" s="16"/>
      <c r="V4" s="19"/>
      <c r="W4" s="19"/>
      <c r="X4" s="19"/>
      <c r="Y4" s="19"/>
      <c r="Z4" s="19"/>
      <c r="AA4" s="7">
        <f t="shared" si="0"/>
        <v>1</v>
      </c>
      <c r="AB4" s="6">
        <f t="shared" si="1"/>
        <v>23</v>
      </c>
      <c r="AC4" s="8"/>
    </row>
    <row r="5" spans="1:29" ht="15">
      <c r="A5" s="3">
        <v>19</v>
      </c>
      <c r="B5" s="16" t="s">
        <v>68</v>
      </c>
      <c r="C5" s="6"/>
      <c r="D5" s="6">
        <v>1</v>
      </c>
      <c r="E5" s="6">
        <v>1</v>
      </c>
      <c r="F5" s="6">
        <v>1</v>
      </c>
      <c r="G5" s="6">
        <v>1</v>
      </c>
      <c r="H5" s="6"/>
      <c r="I5" s="6"/>
      <c r="J5" s="6"/>
      <c r="K5" s="6">
        <v>1</v>
      </c>
      <c r="L5" s="6">
        <v>1</v>
      </c>
      <c r="M5" s="6">
        <v>1</v>
      </c>
      <c r="N5" s="6">
        <v>1</v>
      </c>
      <c r="O5" s="6"/>
      <c r="P5" s="6">
        <v>1</v>
      </c>
      <c r="Q5" s="6">
        <v>1</v>
      </c>
      <c r="R5" s="6">
        <v>1</v>
      </c>
      <c r="S5" s="6">
        <v>1</v>
      </c>
      <c r="T5" s="6">
        <v>1</v>
      </c>
      <c r="U5" s="16">
        <v>1</v>
      </c>
      <c r="V5" s="19"/>
      <c r="W5" s="19"/>
      <c r="X5" s="19"/>
      <c r="Y5" s="19"/>
      <c r="Z5" s="19"/>
      <c r="AA5" s="7">
        <f t="shared" si="0"/>
        <v>14</v>
      </c>
      <c r="AB5" s="6">
        <f t="shared" si="1"/>
        <v>10</v>
      </c>
      <c r="AC5" s="8"/>
    </row>
    <row r="6" spans="1:29" ht="15">
      <c r="A6" s="3">
        <v>20</v>
      </c>
      <c r="B6" s="16" t="s">
        <v>69</v>
      </c>
      <c r="C6" s="6"/>
      <c r="D6" s="6"/>
      <c r="E6" s="6"/>
      <c r="F6" s="6">
        <v>1</v>
      </c>
      <c r="G6" s="6"/>
      <c r="H6" s="6"/>
      <c r="I6" s="6">
        <v>1</v>
      </c>
      <c r="J6" s="6"/>
      <c r="K6" s="6"/>
      <c r="L6" s="6"/>
      <c r="M6" s="6">
        <v>1</v>
      </c>
      <c r="N6" s="6"/>
      <c r="O6" s="6"/>
      <c r="P6" s="6"/>
      <c r="Q6" s="6"/>
      <c r="R6" s="6"/>
      <c r="S6" s="6"/>
      <c r="T6" s="6">
        <v>1</v>
      </c>
      <c r="U6" s="16">
        <v>1</v>
      </c>
      <c r="V6" s="19"/>
      <c r="W6" s="19"/>
      <c r="X6" s="19"/>
      <c r="Y6" s="19"/>
      <c r="Z6" s="19"/>
      <c r="AA6" s="7">
        <f t="shared" si="0"/>
        <v>5</v>
      </c>
      <c r="AB6" s="6">
        <f t="shared" si="1"/>
        <v>19</v>
      </c>
      <c r="AC6" s="8"/>
    </row>
    <row r="7" spans="1:29" ht="15">
      <c r="A7" s="3">
        <v>21</v>
      </c>
      <c r="B7" s="16" t="s">
        <v>70</v>
      </c>
      <c r="C7" s="6"/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>
        <v>1</v>
      </c>
      <c r="Q7" s="6"/>
      <c r="R7" s="6"/>
      <c r="S7" s="6"/>
      <c r="T7" s="6"/>
      <c r="U7" s="16"/>
      <c r="V7" s="19"/>
      <c r="W7" s="19"/>
      <c r="X7" s="19"/>
      <c r="Y7" s="19"/>
      <c r="Z7" s="19"/>
      <c r="AA7" s="7">
        <f t="shared" si="0"/>
        <v>2</v>
      </c>
      <c r="AB7" s="6">
        <f t="shared" si="1"/>
        <v>22</v>
      </c>
      <c r="AC7" s="8"/>
    </row>
    <row r="8" spans="1:29" ht="15">
      <c r="A8" s="3">
        <v>22</v>
      </c>
      <c r="B8" s="16" t="s">
        <v>71</v>
      </c>
      <c r="C8" s="6"/>
      <c r="D8" s="6"/>
      <c r="E8" s="6"/>
      <c r="F8" s="6"/>
      <c r="G8" s="6"/>
      <c r="H8" s="6"/>
      <c r="I8" s="6">
        <v>1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6">
        <v>1</v>
      </c>
      <c r="V8" s="19"/>
      <c r="W8" s="19"/>
      <c r="X8" s="19"/>
      <c r="Y8" s="19"/>
      <c r="Z8" s="19"/>
      <c r="AA8" s="7">
        <f t="shared" si="0"/>
        <v>2</v>
      </c>
      <c r="AB8" s="6">
        <f t="shared" si="1"/>
        <v>22</v>
      </c>
      <c r="AC8" s="8"/>
    </row>
    <row r="9" spans="1:29" ht="15">
      <c r="A9" s="3">
        <v>23</v>
      </c>
      <c r="B9" s="16" t="s">
        <v>72</v>
      </c>
      <c r="C9" s="6"/>
      <c r="D9" s="6"/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6">
        <v>1</v>
      </c>
      <c r="V9" s="19"/>
      <c r="W9" s="19"/>
      <c r="X9" s="19"/>
      <c r="Y9" s="19"/>
      <c r="Z9" s="19"/>
      <c r="AA9" s="7">
        <f t="shared" si="0"/>
        <v>2</v>
      </c>
      <c r="AB9" s="6">
        <f t="shared" si="1"/>
        <v>22</v>
      </c>
      <c r="AC9" s="8"/>
    </row>
    <row r="10" spans="1:29" ht="15">
      <c r="A10" s="3">
        <v>24</v>
      </c>
      <c r="B10" s="16" t="s">
        <v>73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6">
        <v>1</v>
      </c>
      <c r="V10" s="19"/>
      <c r="W10" s="19"/>
      <c r="X10" s="19"/>
      <c r="Y10" s="19"/>
      <c r="Z10" s="19"/>
      <c r="AA10" s="7">
        <f t="shared" si="0"/>
        <v>1</v>
      </c>
      <c r="AB10" s="6">
        <f t="shared" si="1"/>
        <v>23</v>
      </c>
      <c r="AC10" s="8"/>
    </row>
    <row r="11" spans="1:29" ht="15">
      <c r="A11" s="3">
        <v>25</v>
      </c>
      <c r="B11" s="17" t="s">
        <v>74</v>
      </c>
      <c r="C11" s="6"/>
      <c r="D11" s="6"/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/>
      <c r="K11" s="6">
        <v>1</v>
      </c>
      <c r="L11" s="6"/>
      <c r="M11" s="6">
        <v>1</v>
      </c>
      <c r="N11" s="6">
        <v>1</v>
      </c>
      <c r="O11" s="6">
        <v>1</v>
      </c>
      <c r="P11" s="6">
        <v>1</v>
      </c>
      <c r="Q11" s="6"/>
      <c r="R11" s="6">
        <v>1</v>
      </c>
      <c r="S11" s="6">
        <v>1</v>
      </c>
      <c r="T11" s="6"/>
      <c r="U11" s="16">
        <v>1</v>
      </c>
      <c r="V11" s="19">
        <v>1</v>
      </c>
      <c r="W11" s="19"/>
      <c r="X11" s="19"/>
      <c r="Y11" s="19"/>
      <c r="Z11" s="19"/>
      <c r="AA11" s="7">
        <f t="shared" si="0"/>
        <v>14</v>
      </c>
      <c r="AB11" s="6">
        <f t="shared" si="1"/>
        <v>10</v>
      </c>
      <c r="AC11" s="8"/>
    </row>
    <row r="12" spans="1:29" ht="15">
      <c r="A12" s="3">
        <v>26</v>
      </c>
      <c r="B12" s="16" t="s">
        <v>75</v>
      </c>
      <c r="C12" s="6"/>
      <c r="D12" s="6"/>
      <c r="E12" s="6"/>
      <c r="F12" s="6">
        <v>1</v>
      </c>
      <c r="G12" s="6"/>
      <c r="H12" s="6"/>
      <c r="I12" s="6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6"/>
      <c r="V12" s="19"/>
      <c r="W12" s="19"/>
      <c r="X12" s="19"/>
      <c r="Y12" s="19"/>
      <c r="Z12" s="19"/>
      <c r="AA12" s="7">
        <f t="shared" si="0"/>
        <v>2</v>
      </c>
      <c r="AB12" s="6">
        <f t="shared" si="1"/>
        <v>22</v>
      </c>
      <c r="AC12" s="8"/>
    </row>
    <row r="13" spans="1:29" ht="15">
      <c r="A13" s="3">
        <v>27</v>
      </c>
      <c r="B13" s="16">
        <v>27</v>
      </c>
      <c r="C13" s="6"/>
      <c r="D13" s="6"/>
      <c r="E13" s="6">
        <v>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6">
        <v>1</v>
      </c>
      <c r="V13" s="19"/>
      <c r="W13" s="19"/>
      <c r="X13" s="19"/>
      <c r="Y13" s="19"/>
      <c r="Z13" s="19"/>
      <c r="AA13" s="7">
        <f t="shared" si="0"/>
        <v>2</v>
      </c>
      <c r="AB13" s="6">
        <f t="shared" si="1"/>
        <v>22</v>
      </c>
      <c r="AC13" s="8"/>
    </row>
    <row r="14" spans="1:29" ht="15">
      <c r="A14" s="3">
        <v>28</v>
      </c>
      <c r="B14" s="16" t="s">
        <v>76</v>
      </c>
      <c r="C14" s="6"/>
      <c r="D14" s="6"/>
      <c r="E14" s="6">
        <v>1</v>
      </c>
      <c r="F14" s="6"/>
      <c r="G14" s="6">
        <v>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1</v>
      </c>
      <c r="S14" s="6"/>
      <c r="T14" s="6"/>
      <c r="U14" s="16">
        <v>1</v>
      </c>
      <c r="V14" s="19"/>
      <c r="W14" s="19"/>
      <c r="X14" s="19"/>
      <c r="Y14" s="19"/>
      <c r="Z14" s="19"/>
      <c r="AA14" s="7">
        <f t="shared" si="0"/>
        <v>4</v>
      </c>
      <c r="AB14" s="6">
        <f t="shared" si="1"/>
        <v>20</v>
      </c>
      <c r="AC14" s="8"/>
    </row>
    <row r="15" spans="1:29" ht="15">
      <c r="A15" s="3">
        <v>29</v>
      </c>
      <c r="B15" s="16" t="s">
        <v>77</v>
      </c>
      <c r="C15" s="6"/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/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16">
        <v>1</v>
      </c>
      <c r="V15" s="19"/>
      <c r="W15" s="19"/>
      <c r="X15" s="19"/>
      <c r="Y15" s="19"/>
      <c r="Z15" s="19"/>
      <c r="AA15" s="7">
        <f t="shared" si="0"/>
        <v>17</v>
      </c>
      <c r="AB15" s="6">
        <f t="shared" si="1"/>
        <v>7</v>
      </c>
      <c r="AC15" s="8"/>
    </row>
    <row r="16" spans="1:29" ht="15">
      <c r="A16" s="3">
        <v>30</v>
      </c>
      <c r="B16" s="16" t="s">
        <v>78</v>
      </c>
      <c r="C16" s="6">
        <v>1</v>
      </c>
      <c r="D16" s="6"/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/>
      <c r="M16" s="6">
        <v>1</v>
      </c>
      <c r="N16" s="6"/>
      <c r="O16" s="6"/>
      <c r="P16" s="6">
        <v>1</v>
      </c>
      <c r="Q16" s="6"/>
      <c r="R16" s="6"/>
      <c r="S16" s="6">
        <v>1</v>
      </c>
      <c r="T16" s="6">
        <v>1</v>
      </c>
      <c r="U16" s="16">
        <v>1</v>
      </c>
      <c r="V16" s="19">
        <v>1</v>
      </c>
      <c r="W16" s="19"/>
      <c r="X16" s="19"/>
      <c r="Y16" s="19"/>
      <c r="Z16" s="19"/>
      <c r="AA16" s="7">
        <f t="shared" si="0"/>
        <v>14</v>
      </c>
      <c r="AB16" s="6">
        <f t="shared" si="1"/>
        <v>10</v>
      </c>
      <c r="AC16" s="8"/>
    </row>
    <row r="17" spans="1:29" ht="15">
      <c r="A17" s="16"/>
      <c r="B17" s="3" t="s">
        <v>6</v>
      </c>
      <c r="C17" s="7">
        <f>SUM(C2:C16)</f>
        <v>1</v>
      </c>
      <c r="D17" s="7">
        <f aca="true" t="shared" si="2" ref="D17:Z17">SUM(D2:D16)</f>
        <v>2</v>
      </c>
      <c r="E17" s="7">
        <f t="shared" si="2"/>
        <v>6</v>
      </c>
      <c r="F17" s="7">
        <f t="shared" si="2"/>
        <v>9</v>
      </c>
      <c r="G17" s="7">
        <f t="shared" si="2"/>
        <v>5</v>
      </c>
      <c r="H17" s="7">
        <f t="shared" si="2"/>
        <v>3</v>
      </c>
      <c r="I17" s="7">
        <f t="shared" si="2"/>
        <v>6</v>
      </c>
      <c r="J17" s="7">
        <f t="shared" si="2"/>
        <v>2</v>
      </c>
      <c r="K17" s="7">
        <f t="shared" si="2"/>
        <v>4</v>
      </c>
      <c r="L17" s="7">
        <f t="shared" si="2"/>
        <v>2</v>
      </c>
      <c r="M17" s="7">
        <f t="shared" si="2"/>
        <v>5</v>
      </c>
      <c r="N17" s="7">
        <f t="shared" si="2"/>
        <v>4</v>
      </c>
      <c r="O17" s="7">
        <f t="shared" si="2"/>
        <v>1</v>
      </c>
      <c r="P17" s="7">
        <f t="shared" si="2"/>
        <v>6</v>
      </c>
      <c r="Q17" s="7">
        <f t="shared" si="2"/>
        <v>2</v>
      </c>
      <c r="R17" s="7">
        <f t="shared" si="2"/>
        <v>4</v>
      </c>
      <c r="S17" s="7">
        <f t="shared" si="2"/>
        <v>4</v>
      </c>
      <c r="T17" s="7">
        <f t="shared" si="2"/>
        <v>5</v>
      </c>
      <c r="U17" s="7">
        <f t="shared" si="2"/>
        <v>11</v>
      </c>
      <c r="V17" s="20">
        <f t="shared" si="2"/>
        <v>2</v>
      </c>
      <c r="W17" s="20">
        <f t="shared" si="2"/>
        <v>0</v>
      </c>
      <c r="X17" s="20">
        <f t="shared" si="2"/>
        <v>0</v>
      </c>
      <c r="Y17" s="20">
        <f t="shared" si="2"/>
        <v>0</v>
      </c>
      <c r="Z17" s="20">
        <f t="shared" si="2"/>
        <v>0</v>
      </c>
      <c r="AA17" s="7"/>
      <c r="AB17" s="6"/>
      <c r="AC17" s="8"/>
    </row>
    <row r="18" spans="1:29" ht="15">
      <c r="A18" s="16"/>
      <c r="B18" s="3" t="s">
        <v>7</v>
      </c>
      <c r="C18" s="6">
        <f aca="true" t="shared" si="3" ref="C18:U18">SUM(IF(C2=1,$AB$2,0),IF(C3=1,$AB$3,0),IF(C4=1,$AB$4,0),IF(C5=1,$AB$5,0),IF(C6=1,$AB$6,0),IF(C7=1,$AB$7,0),IF(C8=1,$AB$8,0),IF(C9=1,$AB$9,0),IF(C10=1,$AB$10,0),IF(C11=1,$AB$11,0),IF(C12=1,$AB$12,0),IF(C13=1,$AB$13,0),IF(C14=1,$AB$14,0),IF(C15=1,$AB$15,0))</f>
        <v>0</v>
      </c>
      <c r="D18" s="6">
        <f t="shared" si="3"/>
        <v>17</v>
      </c>
      <c r="E18" s="6">
        <f t="shared" si="3"/>
        <v>69</v>
      </c>
      <c r="F18" s="6">
        <f t="shared" si="3"/>
        <v>132</v>
      </c>
      <c r="G18" s="6">
        <f t="shared" si="3"/>
        <v>47</v>
      </c>
      <c r="H18" s="6">
        <f t="shared" si="3"/>
        <v>17</v>
      </c>
      <c r="I18" s="6">
        <f t="shared" si="3"/>
        <v>80</v>
      </c>
      <c r="J18" s="6">
        <f t="shared" si="3"/>
        <v>7</v>
      </c>
      <c r="K18" s="6">
        <f t="shared" si="3"/>
        <v>27</v>
      </c>
      <c r="L18" s="6">
        <f t="shared" si="3"/>
        <v>17</v>
      </c>
      <c r="M18" s="6">
        <f t="shared" si="3"/>
        <v>46</v>
      </c>
      <c r="N18" s="6">
        <f t="shared" si="3"/>
        <v>47</v>
      </c>
      <c r="O18" s="6">
        <f t="shared" si="3"/>
        <v>10</v>
      </c>
      <c r="P18" s="6">
        <f t="shared" si="3"/>
        <v>72</v>
      </c>
      <c r="Q18" s="6">
        <f t="shared" si="3"/>
        <v>17</v>
      </c>
      <c r="R18" s="6">
        <f t="shared" si="3"/>
        <v>47</v>
      </c>
      <c r="S18" s="6">
        <f t="shared" si="3"/>
        <v>27</v>
      </c>
      <c r="T18" s="6">
        <f t="shared" si="3"/>
        <v>56</v>
      </c>
      <c r="U18" s="6">
        <f t="shared" si="3"/>
        <v>175</v>
      </c>
      <c r="V18" s="21">
        <f>SUM(IF(V2=1,$AB$2,0),IF(V3=1,$AB$3,0),IF(V4=1,$AB$4,0),IF(V5=1,$AB$5,0),IF(V6=1,$AB$6,0),IF(V7=1,$AB$7,0),IF(V8=1,$AB$8,0),IF(V9=1,$AB$9,0),IF(V10=1,$AB$10,0),IF(V11=1,$AB$11,0),IF(V12=1,$AB$12,0),IF(V13=1,$AB$13,0),IF(V14=1,$AB$14,0),IF(V15=1,$AB$15,0))</f>
        <v>10</v>
      </c>
      <c r="W18" s="21">
        <f>SUM(IF(W2=1,$AB$2,0),IF(W3=1,$AB$3,0),IF(W4=1,$AB$4,0),IF(W5=1,$AB$5,0),IF(W6=1,$AB$6,0),IF(W7=1,$AB$7,0),IF(W8=1,$AB$8,0),IF(W9=1,$AB$9,0),IF(W10=1,$AB$10,0),IF(W11=1,$AB$11,0),IF(W12=1,$AB$12,0),IF(W13=1,$AB$13,0),IF(W14=1,$AB$14,0),IF(W15=1,$AB$15,0))</f>
        <v>0</v>
      </c>
      <c r="X18" s="21">
        <f>SUM(IF(X2=1,$AB$2,0),IF(X3=1,$AB$3,0),IF(X4=1,$AB$4,0),IF(X5=1,$AB$5,0),IF(X6=1,$AB$6,0),IF(X7=1,$AB$7,0),IF(X8=1,$AB$8,0),IF(X9=1,$AB$9,0),IF(X10=1,$AB$10,0),IF(X11=1,$AB$11,0),IF(X12=1,$AB$12,0),IF(X13=1,$AB$13,0),IF(X14=1,$AB$14,0),IF(X15=1,$AB$15,0))</f>
        <v>0</v>
      </c>
      <c r="Y18" s="21">
        <f>SUM(IF(Y2=1,$AB$2,0),IF(Y3=1,$AB$3,0),IF(Y4=1,$AB$4,0),IF(Y5=1,$AB$5,0),IF(Y6=1,$AB$6,0),IF(Y7=1,$AB$7,0),IF(Y8=1,$AB$8,0),IF(Y9=1,$AB$9,0),IF(Y10=1,$AB$10,0),IF(Y11=1,$AB$11,0),IF(Y12=1,$AB$12,0),IF(Y13=1,$AB$13,0),IF(Y14=1,$AB$14,0),IF(Y15=1,$AB$15,0))</f>
        <v>0</v>
      </c>
      <c r="Z18" s="21">
        <f>SUM(IF(Z2=1,$AB$2,0),IF(Z3=1,$AB$3,0),IF(Z4=1,$AB$4,0),IF(Z5=1,$AB$5,0),IF(Z6=1,$AB$6,0),IF(Z7=1,$AB$7,0),IF(Z8=1,$AB$8,0),IF(Z9=1,$AB$9,0),IF(Z10=1,$AB$10,0),IF(Z11=1,$AB$11,0),IF(Z12=1,$AB$12,0),IF(Z13=1,$AB$13,0),IF(Z14=1,$AB$14,0),IF(Z15=1,$AB$15,0))</f>
        <v>0</v>
      </c>
      <c r="AA18" s="7">
        <f t="shared" si="0"/>
        <v>920</v>
      </c>
      <c r="AB18" s="6"/>
      <c r="AC18" s="8"/>
    </row>
    <row r="19" spans="1:29" ht="15">
      <c r="A19" s="1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5">
      <c r="A20" s="8"/>
      <c r="B20" s="8" t="s">
        <v>44</v>
      </c>
      <c r="C20" s="8">
        <f>'Тур 1'!C17+'Тур 2'!C17</f>
        <v>6</v>
      </c>
      <c r="D20" s="8">
        <f>'Тур 1'!D17+'Тур 2'!D17</f>
        <v>4</v>
      </c>
      <c r="E20" s="8">
        <f>'Тур 1'!E17+'Тур 2'!E17</f>
        <v>15</v>
      </c>
      <c r="F20" s="8">
        <f>'Тур 1'!F17+'Тур 2'!F17</f>
        <v>17</v>
      </c>
      <c r="G20" s="8">
        <f>'Тур 1'!G17+'Тур 2'!G17</f>
        <v>11</v>
      </c>
      <c r="H20" s="8">
        <f>'Тур 1'!H17+'Тур 2'!H17</f>
        <v>6</v>
      </c>
      <c r="I20" s="8">
        <f>'Тур 1'!I17+'Тур 2'!I17</f>
        <v>11</v>
      </c>
      <c r="J20" s="8">
        <f>'Тур 1'!J17+'Тур 2'!J17</f>
        <v>7</v>
      </c>
      <c r="K20" s="8">
        <f>'Тур 1'!K17+'Тур 2'!K17</f>
        <v>7</v>
      </c>
      <c r="L20" s="8">
        <f>'Тур 1'!L17+'Тур 2'!L17</f>
        <v>4</v>
      </c>
      <c r="M20" s="8">
        <f>'Тур 1'!M17+'Тур 2'!M17</f>
        <v>12</v>
      </c>
      <c r="N20" s="8">
        <f>'Тур 1'!N17+'Тур 2'!N17</f>
        <v>9</v>
      </c>
      <c r="O20" s="8">
        <f>'Тур 1'!O17+'Тур 2'!O17</f>
        <v>3</v>
      </c>
      <c r="P20" s="8">
        <f>'Тур 1'!P17+'Тур 2'!P17</f>
        <v>14</v>
      </c>
      <c r="Q20" s="8">
        <f>'Тур 1'!Q17+'Тур 2'!Q17</f>
        <v>5</v>
      </c>
      <c r="R20" s="8">
        <f>'Тур 1'!R17+'Тур 2'!R17</f>
        <v>7</v>
      </c>
      <c r="S20" s="8">
        <f>'Тур 1'!S17+'Тур 2'!S17</f>
        <v>7</v>
      </c>
      <c r="T20" s="8">
        <f>'Тур 1'!T17+'Тур 2'!T17</f>
        <v>11</v>
      </c>
      <c r="U20" s="8">
        <f>'Тур 1'!U17+'Тур 2'!U17</f>
        <v>21</v>
      </c>
      <c r="V20" s="8">
        <f>'Тур 1'!V17+'Тур 2'!V17</f>
        <v>5</v>
      </c>
      <c r="W20" s="8">
        <f>'Тур 1'!W17+'Тур 2'!W17</f>
        <v>0</v>
      </c>
      <c r="X20" s="8">
        <f>'Тур 1'!X17+'Тур 2'!X17</f>
        <v>0</v>
      </c>
      <c r="Y20" s="8">
        <f>'Тур 1'!Y17+'Тур 2'!Y17</f>
        <v>0</v>
      </c>
      <c r="Z20" s="8">
        <f>'Тур 1'!Z17+'Тур 2'!Z17</f>
        <v>0</v>
      </c>
      <c r="AA20" s="8"/>
      <c r="AB20" s="8"/>
      <c r="AC20" s="8"/>
    </row>
  </sheetData>
  <sheetProtection/>
  <conditionalFormatting sqref="C10:O11 C2:T2 R10:T11 P3:Q12 P14:Q16">
    <cfRule type="cellIs" priority="1" dxfId="0" operator="not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selection activeCell="C3" sqref="C3:E3"/>
    </sheetView>
  </sheetViews>
  <sheetFormatPr defaultColWidth="9.140625" defaultRowHeight="15"/>
  <cols>
    <col min="1" max="1" width="5.57421875" style="0" customWidth="1"/>
    <col min="2" max="2" width="17.00390625" style="0" customWidth="1"/>
    <col min="3" max="19" width="4.7109375" style="0" customWidth="1"/>
    <col min="20" max="20" width="5.140625" style="0" customWidth="1"/>
    <col min="21" max="21" width="4.28125" style="0" customWidth="1"/>
    <col min="22" max="22" width="4.00390625" style="0" customWidth="1"/>
    <col min="23" max="23" width="4.57421875" style="0" customWidth="1"/>
    <col min="24" max="24" width="4.7109375" style="0" customWidth="1"/>
    <col min="25" max="25" width="4.28125" style="0" customWidth="1"/>
    <col min="26" max="26" width="4.8515625" style="0" customWidth="1"/>
  </cols>
  <sheetData>
    <row r="1" spans="1:29" ht="15">
      <c r="A1" s="3" t="s">
        <v>5</v>
      </c>
      <c r="B1" s="3" t="s">
        <v>4</v>
      </c>
      <c r="C1" s="3">
        <f>Команди!A2</f>
        <v>101</v>
      </c>
      <c r="D1" s="3">
        <f>Команди!A3</f>
        <v>102</v>
      </c>
      <c r="E1" s="3">
        <f>Команди!A4</f>
        <v>103</v>
      </c>
      <c r="F1" s="3">
        <f>Команди!A5</f>
        <v>104</v>
      </c>
      <c r="G1" s="3">
        <f>Команди!A6</f>
        <v>105</v>
      </c>
      <c r="H1" s="3">
        <f>Команди!A7</f>
        <v>106</v>
      </c>
      <c r="I1" s="3">
        <f>Команди!A8</f>
        <v>107</v>
      </c>
      <c r="J1" s="3">
        <f>Команди!A9</f>
        <v>108</v>
      </c>
      <c r="K1" s="3">
        <f>Команди!A10</f>
        <v>109</v>
      </c>
      <c r="L1" s="3">
        <f>Команди!A11</f>
        <v>110</v>
      </c>
      <c r="M1" s="3">
        <f>Команди!A12</f>
        <v>111</v>
      </c>
      <c r="N1" s="3">
        <f>Команди!A13</f>
        <v>112</v>
      </c>
      <c r="O1" s="3">
        <f>Команди!A14</f>
        <v>113</v>
      </c>
      <c r="P1" s="3">
        <f>Команди!A15</f>
        <v>114</v>
      </c>
      <c r="Q1" s="3">
        <f>Команди!A16</f>
        <v>115</v>
      </c>
      <c r="R1" s="3">
        <f>Команди!A17</f>
        <v>116</v>
      </c>
      <c r="S1" s="3">
        <f>Команди!A18</f>
        <v>117</v>
      </c>
      <c r="T1" s="3">
        <f>Команди!A19</f>
        <v>118</v>
      </c>
      <c r="U1" s="25">
        <f>Команди!A20</f>
        <v>119</v>
      </c>
      <c r="V1" s="16">
        <f>Команди!A21</f>
        <v>120</v>
      </c>
      <c r="W1" s="16">
        <f>Команди!A22</f>
        <v>121</v>
      </c>
      <c r="X1" s="16">
        <f>Команди!A23</f>
        <v>122</v>
      </c>
      <c r="Y1" s="16">
        <f>Команди!A24</f>
        <v>123</v>
      </c>
      <c r="Z1" s="16">
        <f>Команди!A25</f>
        <v>124</v>
      </c>
      <c r="AA1" s="3" t="s">
        <v>8</v>
      </c>
      <c r="AB1" s="3" t="s">
        <v>9</v>
      </c>
      <c r="AC1" s="8"/>
    </row>
    <row r="2" spans="1:29" ht="15">
      <c r="A2" s="3">
        <v>1</v>
      </c>
      <c r="B2" s="1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9"/>
      <c r="V2" s="19"/>
      <c r="W2" s="19"/>
      <c r="X2" s="19"/>
      <c r="Y2" s="19"/>
      <c r="Z2" s="19"/>
      <c r="AA2" s="7">
        <f>SUM(C2:Z2)</f>
        <v>0</v>
      </c>
      <c r="AB2" s="6">
        <f>24-AA2</f>
        <v>24</v>
      </c>
      <c r="AC2" s="8"/>
    </row>
    <row r="3" spans="1:29" ht="15">
      <c r="A3" s="3">
        <v>2</v>
      </c>
      <c r="B3" s="16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9"/>
      <c r="V3" s="19"/>
      <c r="W3" s="19"/>
      <c r="X3" s="19"/>
      <c r="Y3" s="19"/>
      <c r="Z3" s="19"/>
      <c r="AA3" s="7">
        <f aca="true" t="shared" si="0" ref="AA3:AA18">SUM(C3:Z3)</f>
        <v>0</v>
      </c>
      <c r="AB3" s="6">
        <f aca="true" t="shared" si="1" ref="AB3:AB16">24-AA3</f>
        <v>24</v>
      </c>
      <c r="AC3" s="8"/>
    </row>
    <row r="4" spans="1:29" ht="15">
      <c r="A4" s="3">
        <v>3</v>
      </c>
      <c r="B4" s="16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19"/>
      <c r="V4" s="19"/>
      <c r="W4" s="19"/>
      <c r="X4" s="19"/>
      <c r="Y4" s="19"/>
      <c r="Z4" s="19"/>
      <c r="AA4" s="7">
        <f t="shared" si="0"/>
        <v>0</v>
      </c>
      <c r="AB4" s="6">
        <f t="shared" si="1"/>
        <v>24</v>
      </c>
      <c r="AC4" s="8"/>
    </row>
    <row r="5" spans="1:29" ht="15">
      <c r="A5" s="3">
        <v>4</v>
      </c>
      <c r="B5" s="1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19"/>
      <c r="V5" s="19"/>
      <c r="W5" s="19"/>
      <c r="X5" s="19"/>
      <c r="Y5" s="19"/>
      <c r="Z5" s="19"/>
      <c r="AA5" s="7">
        <f t="shared" si="0"/>
        <v>0</v>
      </c>
      <c r="AB5" s="6">
        <f t="shared" si="1"/>
        <v>24</v>
      </c>
      <c r="AC5" s="8"/>
    </row>
    <row r="6" spans="1:29" ht="15">
      <c r="A6" s="3">
        <v>5</v>
      </c>
      <c r="B6" s="16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19"/>
      <c r="V6" s="19"/>
      <c r="W6" s="19"/>
      <c r="X6" s="19"/>
      <c r="Y6" s="19"/>
      <c r="Z6" s="19"/>
      <c r="AA6" s="7">
        <f t="shared" si="0"/>
        <v>0</v>
      </c>
      <c r="AB6" s="6">
        <f t="shared" si="1"/>
        <v>24</v>
      </c>
      <c r="AC6" s="8"/>
    </row>
    <row r="7" spans="1:29" ht="15">
      <c r="A7" s="3">
        <v>6</v>
      </c>
      <c r="B7" s="16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19"/>
      <c r="V7" s="19"/>
      <c r="W7" s="19"/>
      <c r="X7" s="19"/>
      <c r="Y7" s="19"/>
      <c r="Z7" s="19"/>
      <c r="AA7" s="7">
        <f t="shared" si="0"/>
        <v>0</v>
      </c>
      <c r="AB7" s="6">
        <f t="shared" si="1"/>
        <v>24</v>
      </c>
      <c r="AC7" s="8"/>
    </row>
    <row r="8" spans="1:29" ht="15">
      <c r="A8" s="3">
        <v>7</v>
      </c>
      <c r="B8" s="16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19"/>
      <c r="V8" s="19"/>
      <c r="W8" s="19"/>
      <c r="X8" s="19"/>
      <c r="Y8" s="19"/>
      <c r="Z8" s="19"/>
      <c r="AA8" s="7">
        <f t="shared" si="0"/>
        <v>0</v>
      </c>
      <c r="AB8" s="6">
        <f t="shared" si="1"/>
        <v>24</v>
      </c>
      <c r="AC8" s="8"/>
    </row>
    <row r="9" spans="1:29" ht="15">
      <c r="A9" s="3">
        <v>8</v>
      </c>
      <c r="B9" s="1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9"/>
      <c r="V9" s="19"/>
      <c r="W9" s="19"/>
      <c r="X9" s="19"/>
      <c r="Y9" s="19"/>
      <c r="Z9" s="19"/>
      <c r="AA9" s="7">
        <f t="shared" si="0"/>
        <v>0</v>
      </c>
      <c r="AB9" s="6">
        <f t="shared" si="1"/>
        <v>24</v>
      </c>
      <c r="AC9" s="8"/>
    </row>
    <row r="10" spans="1:29" ht="15">
      <c r="A10" s="3">
        <v>9</v>
      </c>
      <c r="B10" s="1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19"/>
      <c r="V10" s="19"/>
      <c r="W10" s="19"/>
      <c r="X10" s="19"/>
      <c r="Y10" s="19"/>
      <c r="Z10" s="19"/>
      <c r="AA10" s="7">
        <f t="shared" si="0"/>
        <v>0</v>
      </c>
      <c r="AB10" s="6">
        <f t="shared" si="1"/>
        <v>24</v>
      </c>
      <c r="AC10" s="8"/>
    </row>
    <row r="11" spans="1:29" ht="15">
      <c r="A11" s="3">
        <v>10</v>
      </c>
      <c r="B11" s="17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9"/>
      <c r="V11" s="19"/>
      <c r="W11" s="19"/>
      <c r="X11" s="19"/>
      <c r="Y11" s="19"/>
      <c r="Z11" s="19"/>
      <c r="AA11" s="7">
        <f t="shared" si="0"/>
        <v>0</v>
      </c>
      <c r="AB11" s="6">
        <f t="shared" si="1"/>
        <v>24</v>
      </c>
      <c r="AC11" s="8"/>
    </row>
    <row r="12" spans="1:29" ht="15">
      <c r="A12" s="3">
        <v>11</v>
      </c>
      <c r="B12" s="1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9"/>
      <c r="V12" s="19"/>
      <c r="W12" s="19"/>
      <c r="X12" s="19"/>
      <c r="Y12" s="19"/>
      <c r="Z12" s="19"/>
      <c r="AA12" s="7">
        <f t="shared" si="0"/>
        <v>0</v>
      </c>
      <c r="AB12" s="6">
        <f t="shared" si="1"/>
        <v>24</v>
      </c>
      <c r="AC12" s="8"/>
    </row>
    <row r="13" spans="1:29" ht="15">
      <c r="A13" s="3">
        <v>12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9"/>
      <c r="V13" s="19"/>
      <c r="W13" s="19"/>
      <c r="X13" s="19"/>
      <c r="Y13" s="19"/>
      <c r="Z13" s="19"/>
      <c r="AA13" s="7">
        <f t="shared" si="0"/>
        <v>0</v>
      </c>
      <c r="AB13" s="6">
        <f t="shared" si="1"/>
        <v>24</v>
      </c>
      <c r="AC13" s="8"/>
    </row>
    <row r="14" spans="1:29" ht="15">
      <c r="A14" s="3">
        <v>13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19"/>
      <c r="V14" s="19"/>
      <c r="W14" s="19"/>
      <c r="X14" s="19"/>
      <c r="Y14" s="19"/>
      <c r="Z14" s="19"/>
      <c r="AA14" s="7">
        <f t="shared" si="0"/>
        <v>0</v>
      </c>
      <c r="AB14" s="6">
        <f t="shared" si="1"/>
        <v>24</v>
      </c>
      <c r="AC14" s="8"/>
    </row>
    <row r="15" spans="1:29" ht="15">
      <c r="A15" s="3">
        <v>14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9"/>
      <c r="V15" s="19"/>
      <c r="W15" s="19"/>
      <c r="X15" s="19"/>
      <c r="Y15" s="19"/>
      <c r="Z15" s="19"/>
      <c r="AA15" s="7">
        <f t="shared" si="0"/>
        <v>0</v>
      </c>
      <c r="AB15" s="6">
        <f t="shared" si="1"/>
        <v>24</v>
      </c>
      <c r="AC15" s="8"/>
    </row>
    <row r="16" spans="1:29" ht="15">
      <c r="A16" s="3">
        <v>15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19"/>
      <c r="V16" s="19"/>
      <c r="W16" s="19"/>
      <c r="X16" s="19"/>
      <c r="Y16" s="19"/>
      <c r="Z16" s="19"/>
      <c r="AA16" s="7">
        <f t="shared" si="0"/>
        <v>0</v>
      </c>
      <c r="AB16" s="6">
        <f t="shared" si="1"/>
        <v>24</v>
      </c>
      <c r="AC16" s="8"/>
    </row>
    <row r="17" spans="1:29" ht="15">
      <c r="A17" s="16"/>
      <c r="B17" s="3" t="s">
        <v>6</v>
      </c>
      <c r="C17" s="7">
        <f>SUM(C2:C16)</f>
        <v>0</v>
      </c>
      <c r="D17" s="7">
        <f aca="true" t="shared" si="2" ref="D17:Z17">SUM(D2:D16)</f>
        <v>0</v>
      </c>
      <c r="E17" s="7">
        <f t="shared" si="2"/>
        <v>0</v>
      </c>
      <c r="F17" s="7">
        <f t="shared" si="2"/>
        <v>0</v>
      </c>
      <c r="G17" s="7">
        <f t="shared" si="2"/>
        <v>0</v>
      </c>
      <c r="H17" s="7">
        <f t="shared" si="2"/>
        <v>0</v>
      </c>
      <c r="I17" s="7">
        <f t="shared" si="2"/>
        <v>0</v>
      </c>
      <c r="J17" s="7">
        <f t="shared" si="2"/>
        <v>0</v>
      </c>
      <c r="K17" s="7">
        <f t="shared" si="2"/>
        <v>0</v>
      </c>
      <c r="L17" s="7">
        <f t="shared" si="2"/>
        <v>0</v>
      </c>
      <c r="M17" s="7">
        <f t="shared" si="2"/>
        <v>0</v>
      </c>
      <c r="N17" s="7">
        <f t="shared" si="2"/>
        <v>0</v>
      </c>
      <c r="O17" s="7">
        <f t="shared" si="2"/>
        <v>0</v>
      </c>
      <c r="P17" s="7">
        <f t="shared" si="2"/>
        <v>0</v>
      </c>
      <c r="Q17" s="7">
        <f t="shared" si="2"/>
        <v>0</v>
      </c>
      <c r="R17" s="7">
        <f t="shared" si="2"/>
        <v>0</v>
      </c>
      <c r="S17" s="7">
        <f t="shared" si="2"/>
        <v>0</v>
      </c>
      <c r="T17" s="7">
        <f t="shared" si="2"/>
        <v>0</v>
      </c>
      <c r="U17" s="7">
        <f t="shared" si="2"/>
        <v>0</v>
      </c>
      <c r="V17" s="7">
        <f t="shared" si="2"/>
        <v>0</v>
      </c>
      <c r="W17" s="7">
        <f t="shared" si="2"/>
        <v>0</v>
      </c>
      <c r="X17" s="7">
        <f t="shared" si="2"/>
        <v>0</v>
      </c>
      <c r="Y17" s="7">
        <f t="shared" si="2"/>
        <v>0</v>
      </c>
      <c r="Z17" s="7">
        <f t="shared" si="2"/>
        <v>0</v>
      </c>
      <c r="AA17" s="7"/>
      <c r="AB17" s="6"/>
      <c r="AC17" s="8"/>
    </row>
    <row r="18" spans="1:29" ht="15">
      <c r="A18" s="16"/>
      <c r="B18" s="3" t="s">
        <v>7</v>
      </c>
      <c r="C18" s="6">
        <f aca="true" t="shared" si="3" ref="C18:U18">SUM(IF(C2=1,$AB$2,0),IF(C3=1,$AB$3,0),IF(C4=1,$AB$4,0),IF(C5=1,$AB$5,0),IF(C6=1,$AB$6,0),IF(C7=1,$AB$7,0),IF(C8=1,$AB$8,0),IF(C9=1,$AB$9,0),IF(C10=1,$AB$10,0),IF(C11=1,$AB$11,0),IF(C12=1,$AB$12,0),IF(C13=1,$AB$13,0),IF(C14=1,$AB$14,0),IF(C15=1,$AB$15,0))</f>
        <v>0</v>
      </c>
      <c r="D18" s="6">
        <f t="shared" si="3"/>
        <v>0</v>
      </c>
      <c r="E18" s="6">
        <f t="shared" si="3"/>
        <v>0</v>
      </c>
      <c r="F18" s="6">
        <f t="shared" si="3"/>
        <v>0</v>
      </c>
      <c r="G18" s="6">
        <f t="shared" si="3"/>
        <v>0</v>
      </c>
      <c r="H18" s="6">
        <f t="shared" si="3"/>
        <v>0</v>
      </c>
      <c r="I18" s="6">
        <f t="shared" si="3"/>
        <v>0</v>
      </c>
      <c r="J18" s="6">
        <f t="shared" si="3"/>
        <v>0</v>
      </c>
      <c r="K18" s="6">
        <f t="shared" si="3"/>
        <v>0</v>
      </c>
      <c r="L18" s="6">
        <f t="shared" si="3"/>
        <v>0</v>
      </c>
      <c r="M18" s="6">
        <f t="shared" si="3"/>
        <v>0</v>
      </c>
      <c r="N18" s="6">
        <f t="shared" si="3"/>
        <v>0</v>
      </c>
      <c r="O18" s="6">
        <f t="shared" si="3"/>
        <v>0</v>
      </c>
      <c r="P18" s="6">
        <f t="shared" si="3"/>
        <v>0</v>
      </c>
      <c r="Q18" s="6">
        <f t="shared" si="3"/>
        <v>0</v>
      </c>
      <c r="R18" s="6">
        <f t="shared" si="3"/>
        <v>0</v>
      </c>
      <c r="S18" s="6">
        <f t="shared" si="3"/>
        <v>0</v>
      </c>
      <c r="T18" s="6">
        <f t="shared" si="3"/>
        <v>0</v>
      </c>
      <c r="U18" s="6">
        <f t="shared" si="3"/>
        <v>0</v>
      </c>
      <c r="V18" s="6">
        <f>SUM(IF(V2=1,$AB$2,0),IF(V3=1,$AB$3,0),IF(V4=1,$AB$4,0),IF(V5=1,$AB$5,0),IF(V6=1,$AB$6,0),IF(V7=1,$AB$7,0),IF(V8=1,$AB$8,0),IF(V9=1,$AB$9,0),IF(V10=1,$AB$10,0),IF(V11=1,$AB$11,0),IF(V12=1,$AB$12,0),IF(V13=1,$AB$13,0),IF(V14=1,$AB$14,0),IF(V15=1,$AB$15,0))</f>
        <v>0</v>
      </c>
      <c r="W18" s="6">
        <f>SUM(IF(W2=1,$AB$2,0),IF(W3=1,$AB$3,0),IF(W4=1,$AB$4,0),IF(W5=1,$AB$5,0),IF(W6=1,$AB$6,0),IF(W7=1,$AB$7,0),IF(W8=1,$AB$8,0),IF(W9=1,$AB$9,0),IF(W10=1,$AB$10,0),IF(W11=1,$AB$11,0),IF(W12=1,$AB$12,0),IF(W13=1,$AB$13,0),IF(W14=1,$AB$14,0),IF(W15=1,$AB$15,0))</f>
        <v>0</v>
      </c>
      <c r="X18" s="6">
        <f>SUM(IF(X2=1,$AB$2,0),IF(X3=1,$AB$3,0),IF(X4=1,$AB$4,0),IF(X5=1,$AB$5,0),IF(X6=1,$AB$6,0),IF(X7=1,$AB$7,0),IF(X8=1,$AB$8,0),IF(X9=1,$AB$9,0),IF(X10=1,$AB$10,0),IF(X11=1,$AB$11,0),IF(X12=1,$AB$12,0),IF(X13=1,$AB$13,0),IF(X14=1,$AB$14,0),IF(X15=1,$AB$15,0))</f>
        <v>0</v>
      </c>
      <c r="Y18" s="6">
        <f>SUM(IF(Y2=1,$AB$2,0),IF(Y3=1,$AB$3,0),IF(Y4=1,$AB$4,0),IF(Y5=1,$AB$5,0),IF(Y6=1,$AB$6,0),IF(Y7=1,$AB$7,0),IF(Y8=1,$AB$8,0),IF(Y9=1,$AB$9,0),IF(Y10=1,$AB$10,0),IF(Y11=1,$AB$11,0),IF(Y12=1,$AB$12,0),IF(Y13=1,$AB$13,0),IF(Y14=1,$AB$14,0),IF(Y15=1,$AB$15,0))</f>
        <v>0</v>
      </c>
      <c r="Z18" s="6">
        <f>SUM(IF(Z2=1,$AB$2,0),IF(Z3=1,$AB$3,0),IF(Z4=1,$AB$4,0),IF(Z5=1,$AB$5,0),IF(Z6=1,$AB$6,0),IF(Z7=1,$AB$7,0),IF(Z8=1,$AB$8,0),IF(Z9=1,$AB$9,0),IF(Z10=1,$AB$10,0),IF(Z11=1,$AB$11,0),IF(Z12=1,$AB$12,0),IF(Z13=1,$AB$13,0),IF(Z14=1,$AB$14,0),IF(Z15=1,$AB$15,0))</f>
        <v>0</v>
      </c>
      <c r="AA18" s="7">
        <f t="shared" si="0"/>
        <v>0</v>
      </c>
      <c r="AB18" s="6"/>
      <c r="AC18" s="8"/>
    </row>
    <row r="19" spans="1:29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5">
      <c r="A20" s="8"/>
      <c r="B20" s="8" t="s">
        <v>43</v>
      </c>
      <c r="C20" s="8">
        <f>SUM('Тур 2'!C20,C17)</f>
        <v>6</v>
      </c>
      <c r="D20" s="8">
        <f>SUM('Тур 2'!D20,D17)</f>
        <v>4</v>
      </c>
      <c r="E20" s="8">
        <f>SUM('Тур 2'!E20,E17)</f>
        <v>15</v>
      </c>
      <c r="F20" s="8">
        <f>SUM('Тур 2'!F20,F17)</f>
        <v>17</v>
      </c>
      <c r="G20" s="8">
        <f>SUM('Тур 2'!G20,G17)</f>
        <v>11</v>
      </c>
      <c r="H20" s="8">
        <f>SUM('Тур 2'!H20,H17)</f>
        <v>6</v>
      </c>
      <c r="I20" s="8">
        <f>SUM('Тур 2'!I20,I17)</f>
        <v>11</v>
      </c>
      <c r="J20" s="8">
        <f>SUM('Тур 2'!J20,J17)</f>
        <v>7</v>
      </c>
      <c r="K20" s="8">
        <f>SUM('Тур 2'!K20,K17)</f>
        <v>7</v>
      </c>
      <c r="L20" s="8">
        <f>SUM('Тур 2'!L20,L17)</f>
        <v>4</v>
      </c>
      <c r="M20" s="8">
        <f>SUM('Тур 2'!M20,M17)</f>
        <v>12</v>
      </c>
      <c r="N20" s="8">
        <f>SUM('Тур 2'!N20,N17)</f>
        <v>9</v>
      </c>
      <c r="O20" s="8">
        <f>SUM('Тур 2'!O20,O17)</f>
        <v>3</v>
      </c>
      <c r="P20" s="8">
        <f>SUM('Тур 2'!P20,P17)</f>
        <v>14</v>
      </c>
      <c r="Q20" s="8">
        <f>SUM('Тур 2'!Q20,Q17)</f>
        <v>5</v>
      </c>
      <c r="R20" s="8">
        <f>SUM('Тур 2'!R20,R17)</f>
        <v>7</v>
      </c>
      <c r="S20" s="8">
        <f>SUM('Тур 2'!S20,S17)</f>
        <v>7</v>
      </c>
      <c r="T20" s="8">
        <f>SUM('Тур 2'!T20,T17)</f>
        <v>11</v>
      </c>
      <c r="U20" s="8">
        <f>SUM('Тур 2'!U20,U17)</f>
        <v>21</v>
      </c>
      <c r="V20" s="8">
        <f>SUM('Тур 2'!V20,V17)</f>
        <v>5</v>
      </c>
      <c r="W20" s="8">
        <f>SUM('Тур 2'!W20,W17)</f>
        <v>0</v>
      </c>
      <c r="X20" s="8">
        <f>SUM('Тур 2'!X20,X17)</f>
        <v>0</v>
      </c>
      <c r="Y20" s="8">
        <f>SUM('Тур 2'!Y20,Y17)</f>
        <v>0</v>
      </c>
      <c r="Z20" s="8">
        <f>SUM('Тур 2'!Z20,Z17)</f>
        <v>0</v>
      </c>
      <c r="AA20" s="8"/>
      <c r="AB20" s="8"/>
      <c r="AC20" s="8"/>
    </row>
    <row r="21" spans="1:29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</sheetData>
  <sheetProtection/>
  <conditionalFormatting sqref="C2:T2 C10:T11">
    <cfRule type="cellIs" priority="1" dxfId="0" operator="not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B1">
      <selection activeCell="G4" sqref="G4"/>
    </sheetView>
  </sheetViews>
  <sheetFormatPr defaultColWidth="9.140625" defaultRowHeight="15"/>
  <cols>
    <col min="1" max="1" width="4.7109375" style="0" customWidth="1"/>
    <col min="2" max="2" width="20.8515625" style="0" customWidth="1"/>
    <col min="3" max="3" width="72.8515625" style="0" bestFit="1" customWidth="1"/>
    <col min="4" max="4" width="19.00390625" style="0" customWidth="1"/>
    <col min="5" max="5" width="4.421875" style="0" customWidth="1"/>
    <col min="6" max="6" width="6.8515625" style="0" customWidth="1"/>
    <col min="7" max="7" width="6.57421875" style="0" bestFit="1" customWidth="1"/>
    <col min="8" max="8" width="12.140625" style="0" customWidth="1"/>
  </cols>
  <sheetData>
    <row r="1" spans="1:8" ht="15">
      <c r="A1" s="2" t="s">
        <v>1</v>
      </c>
      <c r="B1" s="2" t="s">
        <v>0</v>
      </c>
      <c r="C1" s="2" t="s">
        <v>2</v>
      </c>
      <c r="D1" s="2" t="s">
        <v>3</v>
      </c>
      <c r="E1" s="2" t="s">
        <v>10</v>
      </c>
      <c r="F1" s="2" t="s">
        <v>12</v>
      </c>
      <c r="G1" s="3" t="s">
        <v>11</v>
      </c>
      <c r="H1" s="15" t="s">
        <v>13</v>
      </c>
    </row>
    <row r="2" spans="1:8" ht="15">
      <c r="A2" s="2">
        <f>Команди!A2</f>
        <v>101</v>
      </c>
      <c r="B2" s="2" t="str">
        <f>Команди!B2</f>
        <v>Вибух мозку</v>
      </c>
      <c r="C2" s="2" t="str">
        <f>Команди!C2</f>
        <v>Добровеличківський ЦДЮТ</v>
      </c>
      <c r="D2" s="2" t="str">
        <f>Команди!D2</f>
        <v>Добровеличківка</v>
      </c>
      <c r="E2" s="1">
        <f>'Тур 1'!C17+'Тур 2'!C17+'Тур 3'!C17</f>
        <v>6</v>
      </c>
      <c r="F2" s="1">
        <f>'Тур 1'!C18+'Тур 2'!C18+'Тур 3'!C18</f>
        <v>60</v>
      </c>
      <c r="G2" s="12">
        <f aca="true" t="shared" si="0" ref="G2:G25">RANK(E2,$E$2:$E$25)</f>
        <v>14</v>
      </c>
      <c r="H2">
        <f>RANK(F2,$F$2:$F$25)</f>
        <v>13</v>
      </c>
    </row>
    <row r="3" spans="1:8" ht="15">
      <c r="A3" s="2">
        <f>Команди!A3</f>
        <v>102</v>
      </c>
      <c r="B3" s="2" t="str">
        <f>Команди!B3</f>
        <v>Світлосвіт</v>
      </c>
      <c r="C3" s="2" t="str">
        <f>Команди!C3</f>
        <v>Світловодський район</v>
      </c>
      <c r="D3" s="2" t="str">
        <f>Команди!D3</f>
        <v>Світловодський р-н</v>
      </c>
      <c r="E3" s="1">
        <f>'Тур 1'!D17+'Тур 2'!D17+'Тур 3'!D17</f>
        <v>4</v>
      </c>
      <c r="F3" s="1">
        <f>'Тур 1'!D18+'Тур 2'!D18+'Тур 3'!D18</f>
        <v>29</v>
      </c>
      <c r="G3" s="12">
        <v>19</v>
      </c>
      <c r="H3">
        <f aca="true" t="shared" si="1" ref="H3:H25">RANK(F3,$F$2:$F$25)</f>
        <v>18</v>
      </c>
    </row>
    <row r="4" spans="1:8" ht="15">
      <c r="A4" s="2">
        <f>Команди!A4</f>
        <v>103</v>
      </c>
      <c r="B4" s="2" t="str">
        <f>Команди!B4</f>
        <v>Лідер</v>
      </c>
      <c r="C4" s="2" t="str">
        <f>Команди!C4</f>
        <v>КЗ "НВО "ЗНЗ І-ІІІ ст №16 - ДЮЦ "Лідер" Кіровоградської міської ради </v>
      </c>
      <c r="D4" s="2" t="str">
        <f>Команди!D4</f>
        <v>Кропивницький</v>
      </c>
      <c r="E4" s="1">
        <f>'Тур 1'!E17+'Тур 2'!E17+'Тур 3'!E17</f>
        <v>15</v>
      </c>
      <c r="F4" s="1">
        <f>'Тур 1'!E18+'Тур 2'!E18+'Тур 3'!E18</f>
        <v>196</v>
      </c>
      <c r="G4" s="30">
        <f t="shared" si="0"/>
        <v>3</v>
      </c>
      <c r="H4">
        <f t="shared" si="1"/>
        <v>3</v>
      </c>
    </row>
    <row r="5" spans="1:8" ht="15">
      <c r="A5" s="2">
        <f>Команди!A5</f>
        <v>104</v>
      </c>
      <c r="B5" s="2" t="str">
        <f>Команди!B5</f>
        <v>Загін повільного реагування</v>
      </c>
      <c r="C5" s="2" t="str">
        <f>Команди!C5</f>
        <v>КЗ "НВО "ЗОШ І - ІІ ст – ліцей  № 19 - ПЦ Кіровоградської міськради </v>
      </c>
      <c r="D5" s="2" t="str">
        <f>Команди!D5</f>
        <v>Кропивницький</v>
      </c>
      <c r="E5" s="1">
        <f>'Тур 1'!F17+'Тур 2'!F17+'Тур 3'!F17</f>
        <v>17</v>
      </c>
      <c r="F5" s="1">
        <f>'Тур 1'!F18+'Тур 2'!F18+'Тур 3'!F18</f>
        <v>237</v>
      </c>
      <c r="G5" s="29">
        <f t="shared" si="0"/>
        <v>2</v>
      </c>
      <c r="H5">
        <f t="shared" si="1"/>
        <v>2</v>
      </c>
    </row>
    <row r="6" spans="1:8" ht="15">
      <c r="A6" s="2">
        <f>Команди!A6</f>
        <v>105</v>
      </c>
      <c r="B6" s="2" t="str">
        <f>Команди!B6</f>
        <v>Ерудит</v>
      </c>
      <c r="C6" s="2" t="str">
        <f>Команди!C6</f>
        <v>Світловодський НВК «Гімназія-ЗОШ I-III ступенів №4</v>
      </c>
      <c r="D6" s="2" t="str">
        <f>Команди!D6</f>
        <v>Світловодськ</v>
      </c>
      <c r="E6" s="1">
        <f>'Тур 1'!G17+'Тур 2'!G17+'Тур 3'!G17</f>
        <v>11</v>
      </c>
      <c r="F6" s="1">
        <f>'Тур 1'!G18+'Тур 2'!G18+'Тур 3'!G18</f>
        <v>135</v>
      </c>
      <c r="G6" s="33">
        <v>7</v>
      </c>
      <c r="H6">
        <f t="shared" si="1"/>
        <v>6</v>
      </c>
    </row>
    <row r="7" spans="1:8" ht="15">
      <c r="A7" s="2">
        <f>Команди!A7</f>
        <v>106</v>
      </c>
      <c r="B7" s="2" t="str">
        <f>Команди!B7</f>
        <v>Феміда</v>
      </c>
      <c r="C7" s="2" t="str">
        <f>Команди!C7</f>
        <v>ПВНЗ «Кропивницький інститут державного та муніципального управління»</v>
      </c>
      <c r="D7" s="2" t="str">
        <f>Команди!D7</f>
        <v>Кропивницький</v>
      </c>
      <c r="E7" s="1">
        <f>'Тур 1'!H17+'Тур 2'!H17+'Тур 3'!H17</f>
        <v>6</v>
      </c>
      <c r="F7" s="1">
        <f>'Тур 1'!H18+'Тур 2'!H18+'Тур 3'!H18</f>
        <v>47</v>
      </c>
      <c r="G7" s="12">
        <v>15</v>
      </c>
      <c r="H7">
        <f t="shared" si="1"/>
        <v>15</v>
      </c>
    </row>
    <row r="8" spans="1:8" ht="15">
      <c r="A8" s="9">
        <f>Команди!A8</f>
        <v>107</v>
      </c>
      <c r="B8" s="9" t="str">
        <f>Команди!B8</f>
        <v>Песец</v>
      </c>
      <c r="C8" s="1" t="s">
        <v>28</v>
      </c>
      <c r="D8" s="9" t="str">
        <f>Команди!D8</f>
        <v>Кропивницький</v>
      </c>
      <c r="E8" s="10">
        <f>'Тур 1'!I17+'Тур 2'!I17+'Тур 3'!I17</f>
        <v>11</v>
      </c>
      <c r="F8" s="10">
        <f>'Тур 1'!I18+'Тур 2'!I18+'Тур 3'!I18</f>
        <v>149</v>
      </c>
      <c r="G8" s="31">
        <f t="shared" si="0"/>
        <v>6</v>
      </c>
      <c r="H8">
        <f t="shared" si="1"/>
        <v>5</v>
      </c>
    </row>
    <row r="9" spans="1:8" ht="15.75" thickBot="1">
      <c r="A9" s="13">
        <f>Команди!A9</f>
        <v>108</v>
      </c>
      <c r="B9" s="13" t="str">
        <f>Команди!B9</f>
        <v>Правова торпеда</v>
      </c>
      <c r="C9" s="13" t="str">
        <f>Команди!C9</f>
        <v>Кропивницький коледж механізації сільського господарства</v>
      </c>
      <c r="D9" s="13" t="str">
        <f>Команди!D9</f>
        <v>Кропивницький</v>
      </c>
      <c r="E9" s="14">
        <f>'Тур 1'!J17+'Тур 2'!J17+'Тур 3'!J17</f>
        <v>7</v>
      </c>
      <c r="F9" s="14">
        <f>'Тур 1'!J18+'Тур 2'!J18+'Тур 3'!J18</f>
        <v>63</v>
      </c>
      <c r="G9" s="12">
        <v>12</v>
      </c>
      <c r="H9">
        <f t="shared" si="1"/>
        <v>12</v>
      </c>
    </row>
    <row r="10" spans="1:8" ht="15">
      <c r="A10" s="11">
        <f>Команди!A10</f>
        <v>109</v>
      </c>
      <c r="B10" s="11" t="str">
        <f>Команди!B10</f>
        <v>Гермес</v>
      </c>
      <c r="C10" s="11" t="s">
        <v>19</v>
      </c>
      <c r="D10" s="11" t="str">
        <f>Команди!D10</f>
        <v>Кропивницький</v>
      </c>
      <c r="E10" s="12">
        <f>'Тур 1'!K17+'Тур 2'!K17+'Тур 3'!K17</f>
        <v>7</v>
      </c>
      <c r="F10" s="12">
        <f>'Тур 1'!K18+'Тур 2'!K18+'Тур 3'!K18</f>
        <v>54</v>
      </c>
      <c r="G10" s="12">
        <v>13</v>
      </c>
      <c r="H10">
        <f t="shared" si="1"/>
        <v>14</v>
      </c>
    </row>
    <row r="11" spans="1:8" ht="15">
      <c r="A11" s="2">
        <f>Команди!A11</f>
        <v>110</v>
      </c>
      <c r="B11" s="2" t="str">
        <f>Команди!B11</f>
        <v>10 батальон</v>
      </c>
      <c r="C11" s="2" t="str">
        <f>Команди!C11</f>
        <v>Первозванівка</v>
      </c>
      <c r="D11" s="2" t="str">
        <f>Команди!D11</f>
        <v>Кіровоградський</v>
      </c>
      <c r="E11" s="1">
        <f>'Тур 1'!L17+'Тур 2'!L17+'Тур 3'!L17</f>
        <v>4</v>
      </c>
      <c r="F11" s="1">
        <f>'Тур 1'!L18+'Тур 2'!L18+'Тур 3'!L18</f>
        <v>43</v>
      </c>
      <c r="G11" s="12">
        <f t="shared" si="0"/>
        <v>18</v>
      </c>
      <c r="H11">
        <f t="shared" si="1"/>
        <v>17</v>
      </c>
    </row>
    <row r="12" spans="1:8" ht="15">
      <c r="A12" s="2">
        <f>Команди!A12</f>
        <v>111</v>
      </c>
      <c r="B12" s="2" t="str">
        <f>Команди!B12</f>
        <v>Совенята</v>
      </c>
      <c r="C12" s="2" t="str">
        <f>Команди!C12</f>
        <v>Центральноукраїнський національний технічний університет</v>
      </c>
      <c r="D12" s="2" t="str">
        <f>Команди!D12</f>
        <v>Кропивницький</v>
      </c>
      <c r="E12" s="1">
        <f>'Тур 1'!M17+'Тур 2'!M17+'Тур 3'!M17</f>
        <v>12</v>
      </c>
      <c r="F12" s="1">
        <f>'Тур 1'!M18+'Тур 2'!M18+'Тур 3'!M18</f>
        <v>134</v>
      </c>
      <c r="G12" s="34">
        <f t="shared" si="0"/>
        <v>5</v>
      </c>
      <c r="H12">
        <f t="shared" si="1"/>
        <v>7</v>
      </c>
    </row>
    <row r="13" spans="1:8" ht="15">
      <c r="A13" s="2">
        <f>Команди!A13</f>
        <v>112</v>
      </c>
      <c r="B13" s="2" t="str">
        <f>Команди!B13</f>
        <v>Доллар по 8</v>
      </c>
      <c r="C13" s="2" t="str">
        <f>Команди!C13</f>
        <v>КЗ "НВО«Багатопрофліцей – фізматшкола – ЗОШ І-ІІІ ст № 18 – ЦДЮТ «Надія»</v>
      </c>
      <c r="D13" s="2" t="str">
        <f>Команди!D13</f>
        <v>Кропивницький</v>
      </c>
      <c r="E13" s="1">
        <f>'Тур 1'!N17+'Тур 2'!N17+'Тур 3'!N17</f>
        <v>9</v>
      </c>
      <c r="F13" s="1">
        <f>'Тур 1'!N18+'Тур 2'!N18+'Тур 3'!N18</f>
        <v>98</v>
      </c>
      <c r="G13" s="12">
        <f t="shared" si="0"/>
        <v>9</v>
      </c>
      <c r="H13">
        <f t="shared" si="1"/>
        <v>9</v>
      </c>
    </row>
    <row r="14" spans="1:8" ht="15">
      <c r="A14" s="2">
        <f>Команди!A14</f>
        <v>113</v>
      </c>
      <c r="B14" s="2" t="str">
        <f>Команди!B14</f>
        <v>Інтелектуали</v>
      </c>
      <c r="C14" s="2" t="str">
        <f>Команди!C14</f>
        <v>Збірна міста</v>
      </c>
      <c r="D14" s="2" t="str">
        <f>Команди!D14</f>
        <v>Кіровоградський</v>
      </c>
      <c r="E14" s="1">
        <f>'Тур 1'!O17+'Тур 2'!O17+'Тур 3'!O17</f>
        <v>3</v>
      </c>
      <c r="F14" s="1">
        <f>'Тур 1'!O18+'Тур 2'!O18+'Тур 3'!O18</f>
        <v>19</v>
      </c>
      <c r="G14" s="12">
        <f t="shared" si="0"/>
        <v>20</v>
      </c>
      <c r="H14">
        <f t="shared" si="1"/>
        <v>20</v>
      </c>
    </row>
    <row r="15" spans="1:8" ht="15">
      <c r="A15" s="2">
        <f>Команди!A15</f>
        <v>114</v>
      </c>
      <c r="B15" s="2" t="str">
        <f>Команди!B15</f>
        <v>Логос</v>
      </c>
      <c r="C15" s="2" t="str">
        <f>Команди!C15</f>
        <v>Будівельний коледж</v>
      </c>
      <c r="D15" s="2" t="str">
        <f>Команди!D15</f>
        <v>Кропивницький</v>
      </c>
      <c r="E15" s="1">
        <f>'Тур 1'!P17+'Тур 2'!P17+'Тур 3'!P17</f>
        <v>14</v>
      </c>
      <c r="F15" s="1">
        <f>'Тур 1'!P18+'Тур 2'!P18+'Тур 3'!P18</f>
        <v>183</v>
      </c>
      <c r="G15" s="32">
        <f t="shared" si="0"/>
        <v>4</v>
      </c>
      <c r="H15">
        <f t="shared" si="1"/>
        <v>4</v>
      </c>
    </row>
    <row r="16" spans="1:8" ht="15">
      <c r="A16" s="2">
        <f>Команди!A16</f>
        <v>115</v>
      </c>
      <c r="B16" s="2" t="str">
        <f>Команди!B16</f>
        <v>Supreme</v>
      </c>
      <c r="C16" s="2" t="str">
        <f>Команди!C16</f>
        <v>Великосеверинівська</v>
      </c>
      <c r="D16" s="2" t="str">
        <f>Команди!D16</f>
        <v>Кіровоградський</v>
      </c>
      <c r="E16" s="1">
        <f>'Тур 1'!Q17+'Тур 2'!Q17+'Тур 3'!Q17</f>
        <v>5</v>
      </c>
      <c r="F16" s="1">
        <f>'Тур 1'!Q18+'Тур 2'!Q18+'Тур 3'!Q18</f>
        <v>47</v>
      </c>
      <c r="G16" s="12">
        <f t="shared" si="0"/>
        <v>16</v>
      </c>
      <c r="H16">
        <f t="shared" si="1"/>
        <v>15</v>
      </c>
    </row>
    <row r="17" spans="1:8" ht="15">
      <c r="A17" s="2">
        <f>Команди!A17</f>
        <v>116</v>
      </c>
      <c r="B17" s="2" t="str">
        <f>Команди!B17</f>
        <v>Темп</v>
      </c>
      <c r="C17" s="2" t="str">
        <f>Команди!C17</f>
        <v>Загальноосвітня школа І-ІІІ ступенів № 23 Кіровоградської міської ради</v>
      </c>
      <c r="D17" s="2" t="str">
        <f>Команди!D17</f>
        <v>Кропивницький</v>
      </c>
      <c r="E17" s="1">
        <f>'Тур 1'!R17+'Тур 2'!R17+'Тур 3'!R17</f>
        <v>7</v>
      </c>
      <c r="F17" s="1">
        <f>'Тур 1'!R18+'Тур 2'!R18+'Тур 3'!R18</f>
        <v>71</v>
      </c>
      <c r="G17" s="12">
        <f t="shared" si="0"/>
        <v>10</v>
      </c>
      <c r="H17">
        <f t="shared" si="1"/>
        <v>10</v>
      </c>
    </row>
    <row r="18" spans="1:8" ht="15">
      <c r="A18" s="2">
        <f>Команди!A18</f>
        <v>117</v>
      </c>
      <c r="B18" s="2" t="str">
        <f>Команди!B18</f>
        <v>Фонендоскоп</v>
      </c>
      <c r="C18" s="2" t="str">
        <f>Команди!C18</f>
        <v>Донецький національний медичний університет</v>
      </c>
      <c r="D18" s="2" t="str">
        <f>Команди!D18</f>
        <v>Кропивницький</v>
      </c>
      <c r="E18" s="1">
        <f>'Тур 1'!S17+'Тур 2'!S17+'Тур 3'!S17</f>
        <v>7</v>
      </c>
      <c r="F18" s="1">
        <f>'Тур 1'!S18+'Тур 2'!S18+'Тур 3'!S18</f>
        <v>69</v>
      </c>
      <c r="G18" s="12">
        <v>11</v>
      </c>
      <c r="H18">
        <f t="shared" si="1"/>
        <v>11</v>
      </c>
    </row>
    <row r="19" spans="1:8" ht="15">
      <c r="A19" s="2">
        <f>Команди!A19</f>
        <v>118</v>
      </c>
      <c r="B19" s="2" t="str">
        <f>Команди!B19</f>
        <v>Люди в білому</v>
      </c>
      <c r="C19" s="2" t="str">
        <f>Команди!C19</f>
        <v>Донецький національний медичний університет</v>
      </c>
      <c r="D19" s="2" t="str">
        <f>Команди!D19</f>
        <v>Кропивницький</v>
      </c>
      <c r="E19" s="1">
        <f>'Тур 1'!T17+'Тур 2'!T17+'Тур 3'!T17</f>
        <v>11</v>
      </c>
      <c r="F19" s="1">
        <f>'Тур 1'!T18+'Тур 2'!T18+'Тур 3'!T18</f>
        <v>121</v>
      </c>
      <c r="G19" s="35">
        <v>8</v>
      </c>
      <c r="H19">
        <f t="shared" si="1"/>
        <v>8</v>
      </c>
    </row>
    <row r="20" spans="1:8" ht="15">
      <c r="A20" s="2">
        <f>Команди!A20</f>
        <v>119</v>
      </c>
      <c r="B20" s="2" t="str">
        <f>Команди!B20</f>
        <v>Небо выбрало нас</v>
      </c>
      <c r="C20" s="2" t="str">
        <f>Команди!C20</f>
        <v>Льотна академія Національного авіаційного університету</v>
      </c>
      <c r="D20" s="2" t="str">
        <f>Команди!D20</f>
        <v>Кропивницький</v>
      </c>
      <c r="E20" s="1">
        <f>'Тур 1'!U17+'Тур 2'!U17+'Тур 3'!U17</f>
        <v>21</v>
      </c>
      <c r="F20" s="1">
        <v>316</v>
      </c>
      <c r="G20" s="28">
        <f t="shared" si="0"/>
        <v>1</v>
      </c>
      <c r="H20">
        <f t="shared" si="1"/>
        <v>1</v>
      </c>
    </row>
    <row r="21" spans="1:8" ht="15">
      <c r="A21" s="2">
        <f>Команди!A21</f>
        <v>120</v>
      </c>
      <c r="B21" s="2" t="str">
        <f>Команди!B21</f>
        <v>СМП</v>
      </c>
      <c r="C21" s="2" t="str">
        <f>Команди!C21</f>
        <v>Кіровоградський будівельний коледж</v>
      </c>
      <c r="D21" s="2" t="str">
        <f>Команди!D21</f>
        <v>Кропивницький</v>
      </c>
      <c r="E21" s="1">
        <f>'Тур 1'!V17+'Тур 2'!V17+'Тур 3'!V17</f>
        <v>5</v>
      </c>
      <c r="F21" s="1">
        <f>'Тур 1'!T20+'Тур 2'!T20+'Тур 3'!T20</f>
        <v>22</v>
      </c>
      <c r="G21" s="12">
        <v>17</v>
      </c>
      <c r="H21">
        <f t="shared" si="1"/>
        <v>19</v>
      </c>
    </row>
    <row r="22" spans="1:8" ht="15">
      <c r="A22" s="2">
        <f>Команди!A22</f>
        <v>121</v>
      </c>
      <c r="B22" s="2" t="str">
        <f>Команди!B22</f>
        <v>тінь 2</v>
      </c>
      <c r="C22" s="2" t="str">
        <f>Команди!C22</f>
        <v>х</v>
      </c>
      <c r="D22" s="2">
        <f>Команди!D22</f>
        <v>0</v>
      </c>
      <c r="E22" s="1"/>
      <c r="F22" s="1">
        <f>'Тур 1'!T21+'Тур 2'!T21+'Тур 3'!T21</f>
        <v>0</v>
      </c>
      <c r="G22" s="12">
        <f t="shared" si="0"/>
        <v>21</v>
      </c>
      <c r="H22">
        <f t="shared" si="1"/>
        <v>21</v>
      </c>
    </row>
    <row r="23" spans="1:8" ht="15">
      <c r="A23" s="2">
        <f>Команди!A23</f>
        <v>122</v>
      </c>
      <c r="B23" s="2" t="str">
        <f>Команди!B23</f>
        <v>тінь 3</v>
      </c>
      <c r="C23" s="2" t="str">
        <f>Команди!C23</f>
        <v>х</v>
      </c>
      <c r="D23" s="2">
        <f>Команди!D23</f>
        <v>0</v>
      </c>
      <c r="E23" s="1">
        <f>'Тур 1'!T21+'Тур 2'!T21+'Тур 3'!T21</f>
        <v>0</v>
      </c>
      <c r="F23" s="1">
        <f>'Тур 1'!T22+'Тур 2'!T22+'Тур 3'!T22</f>
        <v>0</v>
      </c>
      <c r="G23" s="12">
        <f t="shared" si="0"/>
        <v>21</v>
      </c>
      <c r="H23">
        <f t="shared" si="1"/>
        <v>21</v>
      </c>
    </row>
    <row r="24" spans="1:8" ht="15">
      <c r="A24" s="2">
        <f>Команди!A24</f>
        <v>123</v>
      </c>
      <c r="B24" s="2" t="str">
        <f>Команди!B24</f>
        <v>тінь 4</v>
      </c>
      <c r="C24" s="2" t="str">
        <f>Команди!C24</f>
        <v>х</v>
      </c>
      <c r="D24" s="2">
        <f>Команди!D24</f>
        <v>0</v>
      </c>
      <c r="E24" s="1">
        <f>'Тур 1'!T22+'Тур 2'!T22+'Тур 3'!T22</f>
        <v>0</v>
      </c>
      <c r="F24" s="1">
        <f>'Тур 1'!T23+'Тур 2'!T23+'Тур 3'!T23</f>
        <v>0</v>
      </c>
      <c r="G24" s="12">
        <f t="shared" si="0"/>
        <v>21</v>
      </c>
      <c r="H24">
        <f t="shared" si="1"/>
        <v>21</v>
      </c>
    </row>
    <row r="25" spans="1:8" ht="15">
      <c r="A25" s="2">
        <f>Команди!A25</f>
        <v>124</v>
      </c>
      <c r="B25" s="2" t="str">
        <f>Команди!B25</f>
        <v>тінь 5</v>
      </c>
      <c r="C25" s="2" t="str">
        <f>Команди!C25</f>
        <v>х</v>
      </c>
      <c r="D25" s="2">
        <f>Команди!D25</f>
        <v>0</v>
      </c>
      <c r="E25" s="1">
        <f>'Тур 1'!T23+'Тур 2'!T23+'Тур 3'!T23</f>
        <v>0</v>
      </c>
      <c r="F25" s="1">
        <f>'Тур 1'!T24+'Тур 2'!T24+'Тур 3'!T24</f>
        <v>0</v>
      </c>
      <c r="G25" s="12">
        <f t="shared" si="0"/>
        <v>21</v>
      </c>
      <c r="H25">
        <f t="shared" si="1"/>
        <v>21</v>
      </c>
    </row>
    <row r="26" ht="15">
      <c r="E2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</dc:creator>
  <cp:keywords/>
  <dc:description/>
  <cp:lastModifiedBy>User</cp:lastModifiedBy>
  <dcterms:created xsi:type="dcterms:W3CDTF">2014-02-16T07:33:29Z</dcterms:created>
  <dcterms:modified xsi:type="dcterms:W3CDTF">2018-03-23T10:30:30Z</dcterms:modified>
  <cp:category/>
  <cp:version/>
  <cp:contentType/>
  <cp:contentStatus/>
</cp:coreProperties>
</file>