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275" windowHeight="4935" activeTab="4"/>
  </bookViews>
  <sheets>
    <sheet name="Команди" sheetId="1" r:id="rId1"/>
    <sheet name="Тур 1" sheetId="2" r:id="rId2"/>
    <sheet name="Тур 2" sheetId="3" r:id="rId3"/>
    <sheet name="Тур 3" sheetId="4" r:id="rId4"/>
    <sheet name="Підсумки" sheetId="5" r:id="rId5"/>
  </sheets>
  <definedNames/>
  <calcPr fullCalcOnLoad="1"/>
</workbook>
</file>

<file path=xl/sharedStrings.xml><?xml version="1.0" encoding="utf-8"?>
<sst xmlns="http://schemas.openxmlformats.org/spreadsheetml/2006/main" count="148" uniqueCount="84">
  <si>
    <t>Команда</t>
  </si>
  <si>
    <t>№</t>
  </si>
  <si>
    <t>Учбовий заклад</t>
  </si>
  <si>
    <t>Регіон</t>
  </si>
  <si>
    <t>Питання</t>
  </si>
  <si>
    <t>сума по туру</t>
  </si>
  <si>
    <t>сума рейтингу</t>
  </si>
  <si>
    <t>сума по питанню</t>
  </si>
  <si>
    <t>Сума</t>
  </si>
  <si>
    <t>Місце</t>
  </si>
  <si>
    <t>Сум\рейт</t>
  </si>
  <si>
    <t>по рейт</t>
  </si>
  <si>
    <t xml:space="preserve">«Авіатор» </t>
  </si>
  <si>
    <t xml:space="preserve">Кіровоградська льотна академія Національного авіаційного університету  </t>
  </si>
  <si>
    <t>Кіровоградський інститут комерції</t>
  </si>
  <si>
    <t xml:space="preserve">«Red Aces» </t>
  </si>
  <si>
    <t>Кіровоградський інститут державного та муніципального управління Класичного приватного університету</t>
  </si>
  <si>
    <t xml:space="preserve">«Феміда» </t>
  </si>
  <si>
    <t>Кіровоградський машинобудівний коледж Кіровоградського національного технічного університету</t>
  </si>
  <si>
    <t xml:space="preserve">«Без ГМО» </t>
  </si>
  <si>
    <t>Кіровоградський медичний коледж ім. Є.Й.Мухіна</t>
  </si>
  <si>
    <t>«Гідролопатка»</t>
  </si>
  <si>
    <t>Кіровоградський будівельний коледж</t>
  </si>
  <si>
    <t>«Логос»</t>
  </si>
  <si>
    <t>Кіровоградський коледж статистики Національної академії статистики, обліку і аудиту</t>
  </si>
  <si>
    <t>«ККС»</t>
  </si>
  <si>
    <t>Кіровоградський комерційний технікум</t>
  </si>
  <si>
    <t>«Гермес»</t>
  </si>
  <si>
    <t>«Non stop»</t>
  </si>
  <si>
    <t>Економіко-правовий коледж Кіровоградського інституту комерції</t>
  </si>
  <si>
    <t>«Best of the Best»</t>
  </si>
  <si>
    <t>Кіровоградський ліцей сфери послуг</t>
  </si>
  <si>
    <t>«Престиж»</t>
  </si>
  <si>
    <t>Кіровоградський технікум механізації  сільського господарства</t>
  </si>
  <si>
    <t>«КТМСГ»</t>
  </si>
  <si>
    <t>збірна міста, КПНЗ "Кіровоградський обласний центр дитячої та юнацької творчості"</t>
  </si>
  <si>
    <t>КЗ «НВО «Багатопрофільний ліцей – фізико-математична школа – ЗОШ І-ІІІ ступенів № 18 – ЦДЮТ «Надія»</t>
  </si>
  <si>
    <t>«Viva»</t>
  </si>
  <si>
    <t>«Загін повільного реагування</t>
  </si>
  <si>
    <t>КЗ "НВО "Загальноосвітня школа І-ІІ ступенів - ліцей № 19 - позашкільний центр міськради</t>
  </si>
  <si>
    <t>«Молодіжна рада»</t>
  </si>
  <si>
    <t>збірна Молодіжної ради при виконкомі Кіровоградської міської ради</t>
  </si>
  <si>
    <t>«Песец»</t>
  </si>
  <si>
    <t>Кіровоград</t>
  </si>
  <si>
    <t>«Загін повільного реагування"</t>
  </si>
  <si>
    <t>ком</t>
  </si>
  <si>
    <t>Богдан Ступка</t>
  </si>
  <si>
    <t xml:space="preserve"> «Запорожці».</t>
  </si>
  <si>
    <t>пирамида</t>
  </si>
  <si>
    <t>Огнем и мячом.</t>
  </si>
  <si>
    <t xml:space="preserve">оценку «3» </t>
  </si>
  <si>
    <t xml:space="preserve">Україна. </t>
  </si>
  <si>
    <t>шахи</t>
  </si>
  <si>
    <t>Посміхатися.</t>
  </si>
  <si>
    <t>Селфі / selfie</t>
  </si>
  <si>
    <t>Береженого Бог береже</t>
  </si>
  <si>
    <t>украинцы, россияне</t>
  </si>
  <si>
    <t>крыса</t>
  </si>
  <si>
    <t>яйцо или курица</t>
  </si>
  <si>
    <t xml:space="preserve"> съевших собаку </t>
  </si>
  <si>
    <t>мышеловка</t>
  </si>
  <si>
    <t xml:space="preserve">Сизиф  </t>
  </si>
  <si>
    <t xml:space="preserve">Beatles, Queen, Pink Floyd </t>
  </si>
  <si>
    <t>те</t>
  </si>
  <si>
    <t xml:space="preserve">Тмутаракань </t>
  </si>
  <si>
    <t xml:space="preserve"> Задавать вопросы. </t>
  </si>
  <si>
    <t>Моны Лизы</t>
  </si>
  <si>
    <t>нікого</t>
  </si>
  <si>
    <t xml:space="preserve"> Діє слово</t>
  </si>
  <si>
    <t>Язики, мова</t>
  </si>
  <si>
    <t>эволюция и революция</t>
  </si>
  <si>
    <t>ОМАР ХАЙЯМ</t>
  </si>
  <si>
    <t>свастика</t>
  </si>
  <si>
    <t xml:space="preserve">Пике </t>
  </si>
  <si>
    <t>тела</t>
  </si>
  <si>
    <t>Ньютон, Шрёдингер, Менделеев</t>
  </si>
  <si>
    <t xml:space="preserve">“Ёжик в тумане” </t>
  </si>
  <si>
    <t xml:space="preserve">гайка / гаечка </t>
  </si>
  <si>
    <t xml:space="preserve">Том Генкс </t>
  </si>
  <si>
    <t>лебединая песня</t>
  </si>
  <si>
    <t>№ пит</t>
  </si>
  <si>
    <t>сума\пит</t>
  </si>
  <si>
    <t>рейтинг пит</t>
  </si>
  <si>
    <t>Інформацію про себе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</si>
</sst>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Arial"/>
      <family val="2"/>
    </font>
    <font>
      <b/>
      <sz val="8"/>
      <color indexed="8"/>
      <name val="Calibri"/>
      <family val="2"/>
    </font>
    <font>
      <b/>
      <sz val="8"/>
      <color indexed="63"/>
      <name val="Calibri"/>
      <family val="2"/>
    </font>
    <font>
      <sz val="8"/>
      <color indexed="63"/>
      <name val="Cambria"/>
      <family val="1"/>
    </font>
    <font>
      <sz val="8"/>
      <color indexed="8"/>
      <name val="Cambria"/>
      <family val="1"/>
    </font>
    <font>
      <b/>
      <sz val="9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59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202020"/>
      <name val="Arial"/>
      <family val="2"/>
    </font>
    <font>
      <b/>
      <sz val="8"/>
      <color rgb="FF202020"/>
      <name val="Calibri"/>
      <family val="2"/>
    </font>
    <font>
      <b/>
      <sz val="11"/>
      <color rgb="FF202020"/>
      <name val="Calibri"/>
      <family val="2"/>
    </font>
    <font>
      <sz val="8"/>
      <color rgb="FF202020"/>
      <name val="Cambria"/>
      <family val="1"/>
    </font>
    <font>
      <sz val="11"/>
      <color rgb="FF000000"/>
      <name val="Times New Roman"/>
      <family val="1"/>
    </font>
    <font>
      <sz val="11"/>
      <color rgb="FF1D1B11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rgb="FF25437C"/>
      </left>
      <right style="medium">
        <color rgb="FF25437C"/>
      </right>
      <top style="medium">
        <color rgb="FF25437C"/>
      </top>
      <bottom style="medium">
        <color rgb="FF25437C"/>
      </bottom>
    </border>
    <border>
      <left style="medium">
        <color rgb="FF25437C"/>
      </left>
      <right style="medium">
        <color rgb="FF25437C"/>
      </right>
      <top>
        <color indexed="63"/>
      </top>
      <bottom style="medium">
        <color rgb="FF25437C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30" borderId="10" xfId="0" applyFill="1" applyBorder="1" applyAlignment="1">
      <alignment horizontal="center" vertical="center"/>
    </xf>
    <xf numFmtId="0" fontId="2" fillId="30" borderId="10" xfId="0" applyFont="1" applyFill="1" applyBorder="1" applyAlignment="1">
      <alignment/>
    </xf>
    <xf numFmtId="0" fontId="2" fillId="3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31" borderId="10" xfId="0" applyFont="1" applyFill="1" applyBorder="1" applyAlignment="1">
      <alignment/>
    </xf>
    <xf numFmtId="0" fontId="0" fillId="31" borderId="10" xfId="0" applyFill="1" applyBorder="1" applyAlignment="1">
      <alignment horizontal="center" vertical="center"/>
    </xf>
    <xf numFmtId="0" fontId="2" fillId="8" borderId="10" xfId="0" applyFont="1" applyFill="1" applyBorder="1" applyAlignment="1">
      <alignment/>
    </xf>
    <xf numFmtId="0" fontId="0" fillId="8" borderId="10" xfId="0" applyFill="1" applyBorder="1" applyAlignment="1">
      <alignment horizontal="center" vertical="center"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/>
    </xf>
    <xf numFmtId="0" fontId="5" fillId="3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43" fillId="0" borderId="0" xfId="0" applyFont="1" applyAlignment="1">
      <alignment/>
    </xf>
    <xf numFmtId="0" fontId="2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46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27" fillId="0" borderId="10" xfId="0" applyFont="1" applyBorder="1" applyAlignment="1">
      <alignment/>
    </xf>
    <xf numFmtId="0" fontId="47" fillId="0" borderId="16" xfId="0" applyFont="1" applyBorder="1" applyAlignment="1">
      <alignment vertical="top" wrapText="1"/>
    </xf>
    <xf numFmtId="0" fontId="47" fillId="0" borderId="17" xfId="0" applyFont="1" applyBorder="1" applyAlignment="1">
      <alignment vertical="top" wrapText="1"/>
    </xf>
    <xf numFmtId="0" fontId="47" fillId="0" borderId="17" xfId="0" applyFont="1" applyBorder="1" applyAlignment="1">
      <alignment horizontal="justify" vertical="top" wrapText="1"/>
    </xf>
    <xf numFmtId="0" fontId="48" fillId="0" borderId="17" xfId="0" applyFont="1" applyBorder="1" applyAlignment="1">
      <alignment horizontal="justify" vertical="top" wrapText="1"/>
    </xf>
    <xf numFmtId="0" fontId="49" fillId="0" borderId="17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7.421875" style="0" customWidth="1"/>
    <col min="2" max="2" width="24.421875" style="0" customWidth="1"/>
    <col min="3" max="3" width="75.8515625" style="0" customWidth="1"/>
    <col min="4" max="4" width="21.28125" style="0" customWidth="1"/>
  </cols>
  <sheetData>
    <row r="1" spans="1:4" ht="15">
      <c r="A1" s="2" t="s">
        <v>1</v>
      </c>
      <c r="B1" s="2" t="s">
        <v>0</v>
      </c>
      <c r="C1" s="2" t="s">
        <v>2</v>
      </c>
      <c r="D1" s="2" t="s">
        <v>3</v>
      </c>
    </row>
    <row r="2" spans="1:4" ht="15">
      <c r="A2" s="2">
        <v>101</v>
      </c>
      <c r="B2" s="2" t="s">
        <v>25</v>
      </c>
      <c r="C2" s="37" t="s">
        <v>24</v>
      </c>
      <c r="D2" s="1" t="s">
        <v>43</v>
      </c>
    </row>
    <row r="3" spans="1:4" ht="15">
      <c r="A3" s="2">
        <v>102</v>
      </c>
      <c r="B3" s="2" t="s">
        <v>42</v>
      </c>
      <c r="C3" s="37" t="s">
        <v>35</v>
      </c>
      <c r="D3" s="1" t="s">
        <v>43</v>
      </c>
    </row>
    <row r="4" spans="1:4" ht="15">
      <c r="A4" s="2">
        <v>103</v>
      </c>
      <c r="B4" s="2" t="str">
        <f>Команди!B4</f>
        <v>«Nutella Kittnec» </v>
      </c>
      <c r="C4" s="37" t="str">
        <f>Команди!C4</f>
        <v>Кіровоградський державний педагогічний  університет  ім. Володимира Винниченка</v>
      </c>
      <c r="D4" s="1" t="s">
        <v>43</v>
      </c>
    </row>
    <row r="5" spans="1:4" ht="15">
      <c r="A5" s="2">
        <v>104</v>
      </c>
      <c r="B5" s="39" t="s">
        <v>17</v>
      </c>
      <c r="C5" s="38" t="s">
        <v>16</v>
      </c>
      <c r="D5" s="1" t="s">
        <v>43</v>
      </c>
    </row>
    <row r="6" spans="1:4" ht="15">
      <c r="A6" s="2">
        <v>105</v>
      </c>
      <c r="B6" s="2" t="str">
        <f>Команди!B6</f>
        <v>«Dream team» </v>
      </c>
      <c r="C6" s="37" t="str">
        <f>Команди!C6</f>
        <v>Кіровоградський національний технічний університет</v>
      </c>
      <c r="D6" s="1" t="s">
        <v>43</v>
      </c>
    </row>
    <row r="7" spans="1:4" ht="15">
      <c r="A7" s="2">
        <v>106</v>
      </c>
      <c r="B7" s="40" t="s">
        <v>34</v>
      </c>
      <c r="C7" s="44" t="s">
        <v>33</v>
      </c>
      <c r="D7" s="1" t="s">
        <v>43</v>
      </c>
    </row>
    <row r="8" spans="1:4" ht="15">
      <c r="A8" s="2">
        <v>107</v>
      </c>
      <c r="B8" s="41" t="s">
        <v>27</v>
      </c>
      <c r="C8" s="45" t="s">
        <v>26</v>
      </c>
      <c r="D8" s="1" t="s">
        <v>43</v>
      </c>
    </row>
    <row r="9" spans="1:4" ht="15.75" thickBot="1">
      <c r="A9" s="2">
        <v>108</v>
      </c>
      <c r="B9" s="42" t="s">
        <v>28</v>
      </c>
      <c r="C9" s="46" t="s">
        <v>26</v>
      </c>
      <c r="D9" s="1" t="s">
        <v>43</v>
      </c>
    </row>
    <row r="10" spans="1:4" ht="15">
      <c r="A10" s="2">
        <v>109</v>
      </c>
      <c r="B10" s="39" t="s">
        <v>15</v>
      </c>
      <c r="C10" s="43" t="s">
        <v>14</v>
      </c>
      <c r="D10" s="1" t="s">
        <v>43</v>
      </c>
    </row>
    <row r="11" spans="1:4" ht="15">
      <c r="A11" s="2">
        <v>110</v>
      </c>
      <c r="B11" s="40" t="s">
        <v>30</v>
      </c>
      <c r="C11" s="44" t="s">
        <v>29</v>
      </c>
      <c r="D11" s="1" t="s">
        <v>43</v>
      </c>
    </row>
    <row r="12" spans="1:4" ht="15">
      <c r="A12" s="2">
        <v>111</v>
      </c>
      <c r="B12" s="47" t="s">
        <v>44</v>
      </c>
      <c r="C12" s="44" t="s">
        <v>39</v>
      </c>
      <c r="D12" s="1" t="s">
        <v>43</v>
      </c>
    </row>
    <row r="13" spans="1:4" ht="15">
      <c r="A13" s="2">
        <v>112</v>
      </c>
      <c r="B13" s="40" t="s">
        <v>37</v>
      </c>
      <c r="C13" s="44" t="s">
        <v>36</v>
      </c>
      <c r="D13" s="1" t="s">
        <v>43</v>
      </c>
    </row>
    <row r="14" spans="1:4" ht="15">
      <c r="A14" s="2">
        <v>113</v>
      </c>
      <c r="B14" s="39" t="s">
        <v>19</v>
      </c>
      <c r="C14" s="43" t="s">
        <v>18</v>
      </c>
      <c r="D14" s="1" t="s">
        <v>43</v>
      </c>
    </row>
    <row r="15" spans="1:4" ht="15">
      <c r="A15" s="2">
        <v>114</v>
      </c>
      <c r="B15" s="40" t="s">
        <v>23</v>
      </c>
      <c r="C15" s="44" t="s">
        <v>22</v>
      </c>
      <c r="D15" s="1" t="s">
        <v>43</v>
      </c>
    </row>
    <row r="16" spans="1:4" ht="15">
      <c r="A16" s="2">
        <v>115</v>
      </c>
      <c r="B16" s="40" t="s">
        <v>21</v>
      </c>
      <c r="C16" s="44" t="s">
        <v>20</v>
      </c>
      <c r="D16" s="1" t="s">
        <v>43</v>
      </c>
    </row>
    <row r="17" spans="1:4" ht="15">
      <c r="A17" s="2">
        <v>116</v>
      </c>
      <c r="B17" s="40" t="s">
        <v>40</v>
      </c>
      <c r="C17" s="44" t="s">
        <v>41</v>
      </c>
      <c r="D17" s="1" t="s">
        <v>43</v>
      </c>
    </row>
    <row r="18" spans="1:4" ht="15">
      <c r="A18" s="2">
        <v>117</v>
      </c>
      <c r="B18" s="40" t="s">
        <v>12</v>
      </c>
      <c r="C18" s="43" t="s">
        <v>13</v>
      </c>
      <c r="D18" s="1" t="s">
        <v>43</v>
      </c>
    </row>
    <row r="19" spans="1:4" ht="15">
      <c r="A19" s="2">
        <v>118</v>
      </c>
      <c r="B19" s="40" t="s">
        <v>32</v>
      </c>
      <c r="C19" s="44" t="s">
        <v>31</v>
      </c>
      <c r="D19" s="1" t="s">
        <v>43</v>
      </c>
    </row>
    <row r="20" spans="1:4" ht="15">
      <c r="A20" s="2"/>
      <c r="B20" s="1"/>
      <c r="C20" s="1"/>
      <c r="D2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7.00390625" style="0" customWidth="1"/>
    <col min="2" max="2" width="22.8515625" style="0" customWidth="1"/>
    <col min="3" max="20" width="4.7109375" style="0" customWidth="1"/>
    <col min="21" max="21" width="10.421875" style="0" customWidth="1"/>
    <col min="22" max="22" width="11.8515625" style="0" customWidth="1"/>
  </cols>
  <sheetData>
    <row r="1" spans="1:22" ht="15.75" thickBot="1">
      <c r="A1" s="2" t="s">
        <v>80</v>
      </c>
      <c r="B1" s="2" t="s">
        <v>4</v>
      </c>
      <c r="C1" s="10">
        <f>Команди!A2</f>
        <v>101</v>
      </c>
      <c r="D1" s="14">
        <f>Команди!A3</f>
        <v>102</v>
      </c>
      <c r="E1" s="12">
        <f>Команди!A4</f>
        <v>103</v>
      </c>
      <c r="F1" s="14">
        <f>Команди!A5</f>
        <v>104</v>
      </c>
      <c r="G1" s="12">
        <f>Команди!A6</f>
        <v>105</v>
      </c>
      <c r="H1" s="14">
        <f>Команди!A7</f>
        <v>106</v>
      </c>
      <c r="I1" s="12">
        <f>Команди!A8</f>
        <v>107</v>
      </c>
      <c r="J1" s="14">
        <f>Команди!A9</f>
        <v>108</v>
      </c>
      <c r="K1" s="12">
        <f>Команди!A10</f>
        <v>109</v>
      </c>
      <c r="L1" s="14">
        <f>Команди!A11</f>
        <v>110</v>
      </c>
      <c r="M1" s="12">
        <f>Команди!A12</f>
        <v>111</v>
      </c>
      <c r="N1" s="14">
        <f>Команди!A13</f>
        <v>112</v>
      </c>
      <c r="O1" s="12">
        <f>Команди!A14</f>
        <v>113</v>
      </c>
      <c r="P1" s="2">
        <f>Команди!A15</f>
        <v>114</v>
      </c>
      <c r="Q1" s="12">
        <v>115</v>
      </c>
      <c r="R1" s="2">
        <v>116</v>
      </c>
      <c r="S1" s="12">
        <v>117</v>
      </c>
      <c r="T1" s="2">
        <v>118</v>
      </c>
      <c r="U1" s="2" t="s">
        <v>81</v>
      </c>
      <c r="V1" s="2" t="s">
        <v>82</v>
      </c>
    </row>
    <row r="2" spans="1:22" ht="15.75" thickBot="1">
      <c r="A2" s="2">
        <v>1</v>
      </c>
      <c r="B2" s="48" t="s">
        <v>45</v>
      </c>
      <c r="C2" s="11"/>
      <c r="D2" s="15"/>
      <c r="E2" s="13"/>
      <c r="F2" s="15"/>
      <c r="G2" s="13"/>
      <c r="H2" s="15"/>
      <c r="I2" s="13"/>
      <c r="J2" s="15"/>
      <c r="K2" s="13"/>
      <c r="L2" s="15"/>
      <c r="M2" s="13"/>
      <c r="N2" s="15"/>
      <c r="O2" s="13"/>
      <c r="P2" s="3"/>
      <c r="Q2" s="13"/>
      <c r="R2" s="3"/>
      <c r="S2" s="13"/>
      <c r="T2" s="3"/>
      <c r="U2" s="4">
        <f>SUM(C2:R2)</f>
        <v>0</v>
      </c>
      <c r="V2" s="3">
        <f>18-U2</f>
        <v>18</v>
      </c>
    </row>
    <row r="3" spans="1:22" ht="15.75" thickBot="1">
      <c r="A3" s="2">
        <v>2</v>
      </c>
      <c r="B3" s="49" t="s">
        <v>83</v>
      </c>
      <c r="C3" s="11">
        <v>1</v>
      </c>
      <c r="D3" s="15">
        <v>1</v>
      </c>
      <c r="E3" s="13">
        <v>1</v>
      </c>
      <c r="F3" s="15">
        <v>1</v>
      </c>
      <c r="G3" s="13">
        <v>1</v>
      </c>
      <c r="H3" s="15"/>
      <c r="I3" s="13"/>
      <c r="J3" s="15"/>
      <c r="K3" s="13">
        <v>1</v>
      </c>
      <c r="L3" s="15">
        <v>1</v>
      </c>
      <c r="M3" s="13">
        <v>1</v>
      </c>
      <c r="N3" s="15"/>
      <c r="O3" s="13">
        <v>1</v>
      </c>
      <c r="P3" s="3">
        <v>1</v>
      </c>
      <c r="Q3" s="13">
        <v>1</v>
      </c>
      <c r="R3" s="3">
        <v>1</v>
      </c>
      <c r="S3" s="13">
        <v>1</v>
      </c>
      <c r="T3" s="3"/>
      <c r="U3" s="4">
        <v>13</v>
      </c>
      <c r="V3" s="3">
        <f aca="true" t="shared" si="0" ref="V3:V16">18-U3</f>
        <v>5</v>
      </c>
    </row>
    <row r="4" spans="1:22" ht="15.75" thickBot="1">
      <c r="A4" s="2">
        <v>3</v>
      </c>
      <c r="B4" s="49" t="s">
        <v>46</v>
      </c>
      <c r="C4" s="11">
        <v>1</v>
      </c>
      <c r="D4" s="15">
        <v>1</v>
      </c>
      <c r="E4" s="13">
        <v>1</v>
      </c>
      <c r="F4" s="15">
        <v>1</v>
      </c>
      <c r="G4" s="13">
        <v>1</v>
      </c>
      <c r="H4" s="15">
        <v>1</v>
      </c>
      <c r="I4" s="13">
        <v>1</v>
      </c>
      <c r="J4" s="15">
        <v>1</v>
      </c>
      <c r="K4" s="13">
        <v>1</v>
      </c>
      <c r="L4" s="15">
        <v>1</v>
      </c>
      <c r="M4" s="13">
        <v>1</v>
      </c>
      <c r="N4" s="15">
        <v>1</v>
      </c>
      <c r="O4" s="13">
        <v>1</v>
      </c>
      <c r="P4" s="3">
        <v>1</v>
      </c>
      <c r="Q4" s="13">
        <v>1</v>
      </c>
      <c r="R4" s="3">
        <v>1</v>
      </c>
      <c r="S4" s="13">
        <v>1</v>
      </c>
      <c r="T4" s="13">
        <v>1</v>
      </c>
      <c r="U4" s="4">
        <v>18</v>
      </c>
      <c r="V4" s="3">
        <f t="shared" si="0"/>
        <v>0</v>
      </c>
    </row>
    <row r="5" spans="1:22" ht="15.75" thickBot="1">
      <c r="A5" s="2">
        <v>4</v>
      </c>
      <c r="B5" s="49" t="s">
        <v>47</v>
      </c>
      <c r="C5" s="11"/>
      <c r="D5" s="15"/>
      <c r="E5" s="13"/>
      <c r="F5" s="15"/>
      <c r="G5" s="13"/>
      <c r="H5" s="15"/>
      <c r="I5" s="13"/>
      <c r="J5" s="15"/>
      <c r="K5" s="13"/>
      <c r="L5" s="15"/>
      <c r="M5" s="13"/>
      <c r="N5" s="15"/>
      <c r="O5" s="13"/>
      <c r="P5" s="3"/>
      <c r="Q5" s="13"/>
      <c r="R5" s="3"/>
      <c r="S5" s="13"/>
      <c r="T5" s="3"/>
      <c r="U5" s="4">
        <f aca="true" t="shared" si="1" ref="U3:U18">SUM(C5:R5)</f>
        <v>0</v>
      </c>
      <c r="V5" s="3">
        <f t="shared" si="0"/>
        <v>18</v>
      </c>
    </row>
    <row r="6" spans="1:22" ht="15.75" thickBot="1">
      <c r="A6" s="2">
        <v>5</v>
      </c>
      <c r="B6" s="49" t="s">
        <v>48</v>
      </c>
      <c r="C6" s="11">
        <v>1</v>
      </c>
      <c r="D6" s="15">
        <v>1</v>
      </c>
      <c r="E6" s="13">
        <v>1</v>
      </c>
      <c r="F6" s="15">
        <v>1</v>
      </c>
      <c r="G6" s="13">
        <v>1</v>
      </c>
      <c r="H6" s="15"/>
      <c r="I6" s="13"/>
      <c r="J6" s="15">
        <v>1</v>
      </c>
      <c r="K6" s="13">
        <v>1</v>
      </c>
      <c r="L6" s="15">
        <v>1</v>
      </c>
      <c r="M6" s="13">
        <v>1</v>
      </c>
      <c r="N6" s="15"/>
      <c r="O6" s="13"/>
      <c r="P6" s="3">
        <v>1</v>
      </c>
      <c r="Q6" s="13"/>
      <c r="R6" s="3"/>
      <c r="S6" s="13">
        <v>1</v>
      </c>
      <c r="T6" s="3"/>
      <c r="U6" s="4">
        <v>11</v>
      </c>
      <c r="V6" s="3">
        <f t="shared" si="0"/>
        <v>7</v>
      </c>
    </row>
    <row r="7" spans="1:22" ht="15.75" thickBot="1">
      <c r="A7" s="7">
        <v>6</v>
      </c>
      <c r="B7" s="49" t="s">
        <v>49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8">
        <f t="shared" si="1"/>
        <v>0</v>
      </c>
      <c r="V7" s="3">
        <f t="shared" si="0"/>
        <v>18</v>
      </c>
    </row>
    <row r="8" spans="1:22" ht="15.75" thickBot="1">
      <c r="A8" s="2">
        <v>7</v>
      </c>
      <c r="B8" s="49" t="s">
        <v>50</v>
      </c>
      <c r="C8" s="11"/>
      <c r="D8" s="15">
        <v>1</v>
      </c>
      <c r="E8" s="13"/>
      <c r="F8" s="15"/>
      <c r="G8" s="13"/>
      <c r="H8" s="15"/>
      <c r="I8" s="13"/>
      <c r="J8" s="15"/>
      <c r="K8" s="13"/>
      <c r="L8" s="15"/>
      <c r="M8" s="13"/>
      <c r="N8" s="15"/>
      <c r="O8" s="13">
        <v>1</v>
      </c>
      <c r="P8" s="3"/>
      <c r="Q8" s="13">
        <v>1</v>
      </c>
      <c r="R8" s="3">
        <v>1</v>
      </c>
      <c r="S8" s="13"/>
      <c r="T8" s="3"/>
      <c r="U8" s="4">
        <f t="shared" si="1"/>
        <v>4</v>
      </c>
      <c r="V8" s="3">
        <f t="shared" si="0"/>
        <v>14</v>
      </c>
    </row>
    <row r="9" spans="1:22" ht="15.75" thickBot="1">
      <c r="A9" s="2">
        <v>8</v>
      </c>
      <c r="B9" s="49" t="s">
        <v>51</v>
      </c>
      <c r="C9" s="11">
        <v>1</v>
      </c>
      <c r="D9" s="15">
        <v>1</v>
      </c>
      <c r="E9" s="13">
        <v>1</v>
      </c>
      <c r="F9" s="15">
        <v>1</v>
      </c>
      <c r="G9" s="13">
        <v>1</v>
      </c>
      <c r="H9" s="15">
        <v>1</v>
      </c>
      <c r="I9" s="13">
        <v>1</v>
      </c>
      <c r="J9" s="15"/>
      <c r="K9" s="13">
        <v>1</v>
      </c>
      <c r="L9" s="15">
        <v>1</v>
      </c>
      <c r="M9" s="13">
        <v>1</v>
      </c>
      <c r="N9" s="15">
        <v>1</v>
      </c>
      <c r="O9" s="13">
        <v>1</v>
      </c>
      <c r="P9" s="3">
        <v>1</v>
      </c>
      <c r="Q9" s="13">
        <v>1</v>
      </c>
      <c r="R9" s="3">
        <v>1</v>
      </c>
      <c r="S9" s="13">
        <v>1</v>
      </c>
      <c r="T9" s="3">
        <v>1</v>
      </c>
      <c r="U9" s="4">
        <v>17</v>
      </c>
      <c r="V9" s="3">
        <f t="shared" si="0"/>
        <v>1</v>
      </c>
    </row>
    <row r="10" spans="1:22" ht="15.75" thickBot="1">
      <c r="A10" s="2">
        <v>9</v>
      </c>
      <c r="B10" s="49" t="s">
        <v>52</v>
      </c>
      <c r="C10" s="11">
        <v>1</v>
      </c>
      <c r="D10" s="15">
        <v>1</v>
      </c>
      <c r="E10" s="13">
        <v>1</v>
      </c>
      <c r="F10" s="15">
        <v>1</v>
      </c>
      <c r="G10" s="13">
        <v>1</v>
      </c>
      <c r="H10" s="15"/>
      <c r="I10" s="13"/>
      <c r="J10" s="15">
        <v>1</v>
      </c>
      <c r="K10" s="13">
        <v>1</v>
      </c>
      <c r="L10" s="15"/>
      <c r="M10" s="13">
        <v>1</v>
      </c>
      <c r="N10" s="15">
        <v>1</v>
      </c>
      <c r="O10" s="13">
        <v>1</v>
      </c>
      <c r="P10" s="3">
        <v>1</v>
      </c>
      <c r="Q10" s="13">
        <v>1</v>
      </c>
      <c r="R10" s="3">
        <v>1</v>
      </c>
      <c r="S10" s="13"/>
      <c r="T10" s="3"/>
      <c r="U10" s="4">
        <f t="shared" si="1"/>
        <v>13</v>
      </c>
      <c r="V10" s="3">
        <f t="shared" si="0"/>
        <v>5</v>
      </c>
    </row>
    <row r="11" spans="1:22" ht="15.75" thickBot="1">
      <c r="A11" s="2">
        <v>10</v>
      </c>
      <c r="B11" s="49" t="s">
        <v>53</v>
      </c>
      <c r="C11" s="11">
        <v>1</v>
      </c>
      <c r="D11" s="15">
        <v>1</v>
      </c>
      <c r="E11" s="13">
        <v>1</v>
      </c>
      <c r="F11" s="15">
        <v>1</v>
      </c>
      <c r="G11" s="13">
        <v>1</v>
      </c>
      <c r="H11" s="15">
        <v>1</v>
      </c>
      <c r="I11" s="13"/>
      <c r="J11" s="15"/>
      <c r="K11" s="13">
        <v>1</v>
      </c>
      <c r="L11" s="15">
        <v>1</v>
      </c>
      <c r="M11" s="13">
        <v>1</v>
      </c>
      <c r="N11" s="15">
        <v>1</v>
      </c>
      <c r="O11" s="13">
        <v>1</v>
      </c>
      <c r="P11" s="3">
        <v>1</v>
      </c>
      <c r="Q11" s="13">
        <v>1</v>
      </c>
      <c r="R11" s="3">
        <v>1</v>
      </c>
      <c r="S11" s="13">
        <v>1</v>
      </c>
      <c r="T11" s="3"/>
      <c r="U11" s="4">
        <v>15</v>
      </c>
      <c r="V11" s="3">
        <f t="shared" si="0"/>
        <v>3</v>
      </c>
    </row>
    <row r="12" spans="1:22" ht="15.75" thickBot="1">
      <c r="A12" s="7">
        <v>11</v>
      </c>
      <c r="B12" s="49" t="s">
        <v>54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/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>
        <v>1</v>
      </c>
      <c r="U12" s="8">
        <f>SUM(C12:T12)</f>
        <v>17</v>
      </c>
      <c r="V12" s="3">
        <f t="shared" si="0"/>
        <v>1</v>
      </c>
    </row>
    <row r="13" spans="1:22" ht="15.75" thickBot="1">
      <c r="A13" s="7">
        <v>12</v>
      </c>
      <c r="B13" s="49" t="s">
        <v>55</v>
      </c>
      <c r="C13" s="6"/>
      <c r="D13" s="6"/>
      <c r="E13" s="6"/>
      <c r="F13" s="6"/>
      <c r="G13" s="6">
        <v>1</v>
      </c>
      <c r="H13" s="6"/>
      <c r="I13" s="6"/>
      <c r="J13" s="6"/>
      <c r="K13" s="6"/>
      <c r="L13" s="6"/>
      <c r="M13" s="6">
        <v>1</v>
      </c>
      <c r="N13" s="6"/>
      <c r="O13" s="6"/>
      <c r="P13" s="6"/>
      <c r="Q13" s="6"/>
      <c r="R13" s="6"/>
      <c r="S13" s="6"/>
      <c r="T13" s="6"/>
      <c r="U13" s="8">
        <f t="shared" si="1"/>
        <v>2</v>
      </c>
      <c r="V13" s="3">
        <f t="shared" si="0"/>
        <v>16</v>
      </c>
    </row>
    <row r="14" spans="1:22" ht="15">
      <c r="A14" s="2">
        <v>13</v>
      </c>
      <c r="B14" s="1"/>
      <c r="C14" s="11"/>
      <c r="D14" s="15"/>
      <c r="E14" s="13"/>
      <c r="F14" s="15"/>
      <c r="G14" s="13"/>
      <c r="H14" s="15"/>
      <c r="I14" s="13"/>
      <c r="J14" s="15"/>
      <c r="K14" s="13"/>
      <c r="L14" s="15"/>
      <c r="M14" s="13"/>
      <c r="N14" s="15"/>
      <c r="O14" s="13"/>
      <c r="P14" s="3"/>
      <c r="Q14" s="13"/>
      <c r="R14" s="3"/>
      <c r="S14" s="13"/>
      <c r="T14" s="3"/>
      <c r="U14" s="4">
        <f>SUM(C14:R14)</f>
        <v>0</v>
      </c>
      <c r="V14" s="3">
        <f t="shared" si="0"/>
        <v>18</v>
      </c>
    </row>
    <row r="15" spans="1:22" ht="15">
      <c r="A15" s="2">
        <v>14</v>
      </c>
      <c r="B15" s="1"/>
      <c r="C15" s="11"/>
      <c r="D15" s="15"/>
      <c r="E15" s="13"/>
      <c r="F15" s="15"/>
      <c r="G15" s="13"/>
      <c r="H15" s="15"/>
      <c r="I15" s="13"/>
      <c r="J15" s="15"/>
      <c r="K15" s="13"/>
      <c r="L15" s="15"/>
      <c r="M15" s="13"/>
      <c r="N15" s="15"/>
      <c r="O15" s="13"/>
      <c r="P15" s="3"/>
      <c r="Q15" s="13"/>
      <c r="R15" s="3"/>
      <c r="S15" s="13"/>
      <c r="T15" s="3"/>
      <c r="U15" s="4">
        <f>SUM(C15:R15)</f>
        <v>0</v>
      </c>
      <c r="V15" s="3">
        <f t="shared" si="0"/>
        <v>18</v>
      </c>
    </row>
    <row r="16" spans="1:22" ht="15">
      <c r="A16" s="2">
        <v>15</v>
      </c>
      <c r="B16" s="1"/>
      <c r="C16" s="11"/>
      <c r="D16" s="15"/>
      <c r="E16" s="13"/>
      <c r="F16" s="15"/>
      <c r="G16" s="13"/>
      <c r="H16" s="15"/>
      <c r="I16" s="13"/>
      <c r="J16" s="15"/>
      <c r="K16" s="13"/>
      <c r="L16" s="15"/>
      <c r="M16" s="13"/>
      <c r="N16" s="15"/>
      <c r="O16" s="13"/>
      <c r="P16" s="3"/>
      <c r="Q16" s="13"/>
      <c r="R16" s="3"/>
      <c r="S16" s="13"/>
      <c r="T16" s="3"/>
      <c r="U16" s="4">
        <f t="shared" si="1"/>
        <v>0</v>
      </c>
      <c r="V16" s="3">
        <f t="shared" si="0"/>
        <v>18</v>
      </c>
    </row>
    <row r="17" spans="1:22" ht="15">
      <c r="A17" s="1"/>
      <c r="B17" s="2" t="s">
        <v>5</v>
      </c>
      <c r="C17" s="4">
        <f aca="true" t="shared" si="2" ref="C17:R17">SUM(C2:C16)</f>
        <v>7</v>
      </c>
      <c r="D17" s="4">
        <f t="shared" si="2"/>
        <v>8</v>
      </c>
      <c r="E17" s="4">
        <f t="shared" si="2"/>
        <v>7</v>
      </c>
      <c r="F17" s="4">
        <f t="shared" si="2"/>
        <v>7</v>
      </c>
      <c r="G17" s="4">
        <f t="shared" si="2"/>
        <v>8</v>
      </c>
      <c r="H17" s="4">
        <f t="shared" si="2"/>
        <v>4</v>
      </c>
      <c r="I17" s="16">
        <f t="shared" si="2"/>
        <v>3</v>
      </c>
      <c r="J17" s="4">
        <f t="shared" si="2"/>
        <v>4</v>
      </c>
      <c r="K17" s="4">
        <f t="shared" si="2"/>
        <v>7</v>
      </c>
      <c r="L17" s="16">
        <f t="shared" si="2"/>
        <v>6</v>
      </c>
      <c r="M17" s="4">
        <f t="shared" si="2"/>
        <v>7</v>
      </c>
      <c r="N17" s="4">
        <f t="shared" si="2"/>
        <v>5</v>
      </c>
      <c r="O17" s="4">
        <f t="shared" si="2"/>
        <v>7</v>
      </c>
      <c r="P17" s="4">
        <f t="shared" si="2"/>
        <v>7</v>
      </c>
      <c r="Q17" s="4">
        <f t="shared" si="2"/>
        <v>7</v>
      </c>
      <c r="R17" s="4">
        <f t="shared" si="2"/>
        <v>7</v>
      </c>
      <c r="S17" s="4">
        <f>SUM(S2:S16)</f>
        <v>6</v>
      </c>
      <c r="T17" s="4">
        <f>SUM(T2:T16)</f>
        <v>3</v>
      </c>
      <c r="U17" s="3">
        <f t="shared" si="1"/>
        <v>101</v>
      </c>
      <c r="V17" s="3"/>
    </row>
    <row r="18" spans="1:22" ht="15">
      <c r="A18" s="1"/>
      <c r="B18" s="2" t="s">
        <v>6</v>
      </c>
      <c r="C18" s="3">
        <f aca="true" t="shared" si="3" ref="C18:T18">SUM(IF(C2=1,$V$2,0),IF(C3=1,$V$3,0),IF(C4=1,$V$4,0),IF(C5=1,$V$5,0),IF(C6=1,$V$6,0),IF(C7=1,$V$7,0),IF(C8=1,$V$8,0),IF(C9=1,$V$9,0),IF(C10=1,$V$10,0),IF(C11=1,$V$11,0),IF(C12=1,$V$12,0),IF(C13=1,$V$13,0),IF(C14=1,$V$14,0),IF(C15=1,$V$15,0))</f>
        <v>22</v>
      </c>
      <c r="D18" s="3">
        <f t="shared" si="3"/>
        <v>36</v>
      </c>
      <c r="E18" s="3">
        <f t="shared" si="3"/>
        <v>22</v>
      </c>
      <c r="F18" s="3">
        <f t="shared" si="3"/>
        <v>22</v>
      </c>
      <c r="G18" s="3">
        <f t="shared" si="3"/>
        <v>38</v>
      </c>
      <c r="H18" s="3">
        <f t="shared" si="3"/>
        <v>5</v>
      </c>
      <c r="I18" s="9">
        <f t="shared" si="3"/>
        <v>2</v>
      </c>
      <c r="J18" s="3">
        <f t="shared" si="3"/>
        <v>13</v>
      </c>
      <c r="K18" s="3">
        <f t="shared" si="3"/>
        <v>22</v>
      </c>
      <c r="L18" s="3">
        <f t="shared" si="3"/>
        <v>17</v>
      </c>
      <c r="M18" s="3">
        <f t="shared" si="3"/>
        <v>37</v>
      </c>
      <c r="N18" s="3">
        <f t="shared" si="3"/>
        <v>10</v>
      </c>
      <c r="O18" s="3">
        <f t="shared" si="3"/>
        <v>29</v>
      </c>
      <c r="P18" s="3">
        <f t="shared" si="3"/>
        <v>22</v>
      </c>
      <c r="Q18" s="3">
        <f t="shared" si="3"/>
        <v>29</v>
      </c>
      <c r="R18" s="3">
        <f t="shared" si="3"/>
        <v>29</v>
      </c>
      <c r="S18" s="3">
        <f t="shared" si="3"/>
        <v>17</v>
      </c>
      <c r="T18" s="3">
        <f t="shared" si="3"/>
        <v>2</v>
      </c>
      <c r="U18" s="4">
        <f t="shared" si="1"/>
        <v>355</v>
      </c>
      <c r="V18" s="3"/>
    </row>
    <row r="19" ht="15">
      <c r="I19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6.8515625" style="0" customWidth="1"/>
    <col min="2" max="2" width="24.421875" style="0" customWidth="1"/>
    <col min="3" max="18" width="4.7109375" style="0" customWidth="1"/>
    <col min="19" max="19" width="5.140625" style="0" customWidth="1"/>
    <col min="20" max="20" width="5.00390625" style="0" customWidth="1"/>
    <col min="21" max="21" width="9.7109375" style="0" customWidth="1"/>
    <col min="22" max="22" width="11.57421875" style="0" customWidth="1"/>
  </cols>
  <sheetData>
    <row r="1" spans="1:22" ht="15.75" thickBot="1">
      <c r="A1" s="2" t="s">
        <v>80</v>
      </c>
      <c r="B1" s="2" t="s">
        <v>4</v>
      </c>
      <c r="C1" s="19">
        <f>Команди!A2</f>
        <v>101</v>
      </c>
      <c r="D1" s="19">
        <f>Команди!A3</f>
        <v>102</v>
      </c>
      <c r="E1" s="19">
        <f>Команди!A4</f>
        <v>103</v>
      </c>
      <c r="F1" s="19">
        <f>Команди!A5</f>
        <v>104</v>
      </c>
      <c r="G1" s="19">
        <f>Команди!A6</f>
        <v>105</v>
      </c>
      <c r="H1" s="19">
        <f>Команди!A7</f>
        <v>106</v>
      </c>
      <c r="I1" s="19">
        <f>Команди!A8</f>
        <v>107</v>
      </c>
      <c r="J1" s="19">
        <f>Команди!A9</f>
        <v>108</v>
      </c>
      <c r="K1" s="19">
        <f>Команди!A10</f>
        <v>109</v>
      </c>
      <c r="L1" s="19">
        <f>Команди!A11</f>
        <v>110</v>
      </c>
      <c r="M1" s="19">
        <f>Команди!A12</f>
        <v>111</v>
      </c>
      <c r="N1" s="19">
        <f>Команди!A13</f>
        <v>112</v>
      </c>
      <c r="O1" s="19">
        <f>Команди!A14</f>
        <v>113</v>
      </c>
      <c r="P1" s="19">
        <f>Команди!A15</f>
        <v>114</v>
      </c>
      <c r="Q1" s="19">
        <v>115</v>
      </c>
      <c r="R1" s="19">
        <v>116</v>
      </c>
      <c r="S1" s="19">
        <v>117</v>
      </c>
      <c r="T1" s="19">
        <v>118</v>
      </c>
      <c r="U1" s="2" t="s">
        <v>81</v>
      </c>
      <c r="V1" s="2" t="s">
        <v>82</v>
      </c>
    </row>
    <row r="2" spans="1:22" ht="15.75" thickBot="1">
      <c r="A2" s="2">
        <v>1</v>
      </c>
      <c r="B2" s="48" t="s">
        <v>56</v>
      </c>
      <c r="C2" s="18"/>
      <c r="D2" s="18">
        <v>1</v>
      </c>
      <c r="E2" s="18">
        <v>1</v>
      </c>
      <c r="F2" s="18"/>
      <c r="G2" s="18"/>
      <c r="H2" s="18">
        <v>1</v>
      </c>
      <c r="I2" s="18"/>
      <c r="J2" s="18"/>
      <c r="K2" s="18"/>
      <c r="L2" s="18"/>
      <c r="M2" s="18">
        <v>1</v>
      </c>
      <c r="N2" s="18">
        <v>1</v>
      </c>
      <c r="O2" s="18"/>
      <c r="P2" s="18"/>
      <c r="Q2" s="18"/>
      <c r="R2" s="18"/>
      <c r="S2" s="18"/>
      <c r="T2" s="18"/>
      <c r="U2" s="4">
        <f>SUM(C2:R2)</f>
        <v>5</v>
      </c>
      <c r="V2" s="3">
        <f>18-U2</f>
        <v>13</v>
      </c>
    </row>
    <row r="3" spans="1:22" ht="15.75" thickBot="1">
      <c r="A3" s="7">
        <v>2</v>
      </c>
      <c r="B3" s="50" t="s">
        <v>57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8">
        <f aca="true" t="shared" si="0" ref="U3:U18">SUM(C3:R3)</f>
        <v>0</v>
      </c>
      <c r="V3" s="3">
        <f aca="true" t="shared" si="1" ref="V3:V16">18-U3</f>
        <v>18</v>
      </c>
    </row>
    <row r="4" spans="1:22" ht="15.75" thickBot="1">
      <c r="A4" s="2">
        <v>3</v>
      </c>
      <c r="B4" s="49" t="s">
        <v>58</v>
      </c>
      <c r="C4" s="18">
        <v>1</v>
      </c>
      <c r="D4" s="18">
        <v>1</v>
      </c>
      <c r="E4" s="18">
        <v>1</v>
      </c>
      <c r="F4" s="18"/>
      <c r="G4" s="18"/>
      <c r="H4" s="18">
        <v>1</v>
      </c>
      <c r="I4" s="18"/>
      <c r="J4" s="18"/>
      <c r="K4" s="18"/>
      <c r="L4" s="18"/>
      <c r="M4" s="18">
        <v>1</v>
      </c>
      <c r="N4" s="18">
        <v>1</v>
      </c>
      <c r="O4" s="18">
        <v>1</v>
      </c>
      <c r="P4" s="18">
        <v>1</v>
      </c>
      <c r="Q4" s="18">
        <v>1</v>
      </c>
      <c r="R4" s="18">
        <v>1</v>
      </c>
      <c r="S4" s="18">
        <v>1</v>
      </c>
      <c r="T4" s="18"/>
      <c r="U4" s="4">
        <f>SUM(C4:S4)</f>
        <v>11</v>
      </c>
      <c r="V4" s="3">
        <f t="shared" si="1"/>
        <v>7</v>
      </c>
    </row>
    <row r="5" spans="1:22" ht="15.75" thickBot="1">
      <c r="A5" s="2">
        <v>4</v>
      </c>
      <c r="B5" s="49" t="s">
        <v>59</v>
      </c>
      <c r="C5" s="18"/>
      <c r="D5" s="18">
        <v>1</v>
      </c>
      <c r="E5" s="18"/>
      <c r="F5" s="18">
        <v>1</v>
      </c>
      <c r="G5" s="18"/>
      <c r="H5" s="18"/>
      <c r="I5" s="18"/>
      <c r="J5" s="18"/>
      <c r="K5" s="18"/>
      <c r="L5" s="18"/>
      <c r="M5" s="18"/>
      <c r="N5" s="18">
        <v>1</v>
      </c>
      <c r="O5" s="18"/>
      <c r="P5" s="18"/>
      <c r="Q5" s="18"/>
      <c r="R5" s="18"/>
      <c r="S5" s="18">
        <v>1</v>
      </c>
      <c r="T5" s="18"/>
      <c r="U5" s="4">
        <v>4</v>
      </c>
      <c r="V5" s="3">
        <f t="shared" si="1"/>
        <v>14</v>
      </c>
    </row>
    <row r="6" spans="1:22" ht="15.75" thickBot="1">
      <c r="A6" s="2">
        <v>5</v>
      </c>
      <c r="B6" s="49" t="s">
        <v>60</v>
      </c>
      <c r="C6" s="18"/>
      <c r="D6" s="18">
        <v>1</v>
      </c>
      <c r="E6" s="18">
        <v>1</v>
      </c>
      <c r="F6" s="18">
        <v>1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4">
        <f t="shared" si="0"/>
        <v>3</v>
      </c>
      <c r="V6" s="3">
        <f t="shared" si="1"/>
        <v>15</v>
      </c>
    </row>
    <row r="7" spans="1:22" ht="15.75" thickBot="1">
      <c r="A7" s="2">
        <v>6</v>
      </c>
      <c r="B7" s="49" t="s">
        <v>61</v>
      </c>
      <c r="C7" s="18"/>
      <c r="D7" s="18">
        <v>1</v>
      </c>
      <c r="E7" s="18"/>
      <c r="F7" s="18">
        <v>1</v>
      </c>
      <c r="G7" s="18"/>
      <c r="H7" s="18">
        <v>1</v>
      </c>
      <c r="I7" s="18"/>
      <c r="J7" s="18"/>
      <c r="K7" s="18"/>
      <c r="L7" s="18"/>
      <c r="M7" s="18"/>
      <c r="N7" s="18"/>
      <c r="O7" s="18"/>
      <c r="P7" s="18"/>
      <c r="Q7" s="18">
        <v>1</v>
      </c>
      <c r="R7" s="18"/>
      <c r="S7" s="18">
        <v>1</v>
      </c>
      <c r="T7" s="18"/>
      <c r="U7" s="4">
        <v>5</v>
      </c>
      <c r="V7" s="3">
        <f t="shared" si="1"/>
        <v>13</v>
      </c>
    </row>
    <row r="8" spans="1:22" ht="15.75" thickBot="1">
      <c r="A8" s="2">
        <v>7</v>
      </c>
      <c r="B8" s="49" t="s">
        <v>62</v>
      </c>
      <c r="C8" s="18"/>
      <c r="D8" s="18">
        <v>1</v>
      </c>
      <c r="E8" s="18"/>
      <c r="F8" s="18"/>
      <c r="G8" s="18"/>
      <c r="H8" s="18"/>
      <c r="I8" s="18"/>
      <c r="J8" s="18"/>
      <c r="K8" s="18">
        <v>1</v>
      </c>
      <c r="L8" s="18"/>
      <c r="M8" s="18"/>
      <c r="N8" s="18"/>
      <c r="O8" s="18"/>
      <c r="P8" s="18"/>
      <c r="Q8" s="18"/>
      <c r="R8" s="18">
        <v>1</v>
      </c>
      <c r="S8" s="18">
        <v>1</v>
      </c>
      <c r="T8" s="18"/>
      <c r="U8" s="4">
        <f>SUM(C8:T8)</f>
        <v>4</v>
      </c>
      <c r="V8" s="3">
        <f t="shared" si="1"/>
        <v>14</v>
      </c>
    </row>
    <row r="9" spans="1:22" ht="15.75" thickBot="1">
      <c r="A9" s="2">
        <v>8</v>
      </c>
      <c r="B9" s="49" t="s">
        <v>63</v>
      </c>
      <c r="C9" s="18"/>
      <c r="D9" s="18">
        <v>1</v>
      </c>
      <c r="E9" s="18">
        <v>1</v>
      </c>
      <c r="F9" s="18"/>
      <c r="G9" s="18">
        <v>1</v>
      </c>
      <c r="H9" s="18"/>
      <c r="I9" s="18"/>
      <c r="J9" s="18"/>
      <c r="K9" s="18"/>
      <c r="L9" s="18">
        <v>1</v>
      </c>
      <c r="M9" s="18">
        <v>1</v>
      </c>
      <c r="N9" s="18">
        <v>1</v>
      </c>
      <c r="O9" s="18"/>
      <c r="P9" s="18">
        <v>1</v>
      </c>
      <c r="Q9" s="18"/>
      <c r="R9" s="18">
        <v>1</v>
      </c>
      <c r="S9" s="18">
        <v>1</v>
      </c>
      <c r="T9" s="18"/>
      <c r="U9" s="4">
        <f>SUM(C9:S9)</f>
        <v>9</v>
      </c>
      <c r="V9" s="3">
        <f t="shared" si="1"/>
        <v>9</v>
      </c>
    </row>
    <row r="10" spans="1:22" ht="15.75" thickBot="1">
      <c r="A10" s="2">
        <v>9</v>
      </c>
      <c r="B10" s="49" t="s">
        <v>64</v>
      </c>
      <c r="C10" s="18"/>
      <c r="D10" s="18">
        <v>1</v>
      </c>
      <c r="E10" s="18">
        <v>1</v>
      </c>
      <c r="F10" s="18"/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18">
        <v>1</v>
      </c>
      <c r="Q10" s="18"/>
      <c r="R10" s="18"/>
      <c r="S10" s="18">
        <v>1</v>
      </c>
      <c r="T10" s="18"/>
      <c r="U10" s="4">
        <v>5</v>
      </c>
      <c r="V10" s="3">
        <f t="shared" si="1"/>
        <v>13</v>
      </c>
    </row>
    <row r="11" spans="1:22" ht="15.75" thickBot="1">
      <c r="A11" s="2">
        <v>10</v>
      </c>
      <c r="B11" s="49" t="s">
        <v>65</v>
      </c>
      <c r="C11" s="18"/>
      <c r="D11" s="18">
        <v>1</v>
      </c>
      <c r="E11" s="18"/>
      <c r="F11" s="18"/>
      <c r="G11" s="18"/>
      <c r="H11" s="18"/>
      <c r="I11" s="18"/>
      <c r="J11" s="18"/>
      <c r="K11" s="18"/>
      <c r="L11" s="18"/>
      <c r="M11" s="18">
        <v>1</v>
      </c>
      <c r="N11" s="18">
        <v>1</v>
      </c>
      <c r="O11" s="18">
        <v>1</v>
      </c>
      <c r="P11" s="18">
        <v>1</v>
      </c>
      <c r="Q11" s="18"/>
      <c r="R11" s="18"/>
      <c r="S11" s="18"/>
      <c r="T11" s="18"/>
      <c r="U11" s="4">
        <f t="shared" si="0"/>
        <v>5</v>
      </c>
      <c r="V11" s="3">
        <f t="shared" si="1"/>
        <v>13</v>
      </c>
    </row>
    <row r="12" spans="1:22" ht="15.75" thickBot="1">
      <c r="A12" s="7">
        <v>11</v>
      </c>
      <c r="B12" s="51" t="s">
        <v>66</v>
      </c>
      <c r="C12" s="20"/>
      <c r="D12" s="20">
        <v>1</v>
      </c>
      <c r="E12" s="20">
        <v>1</v>
      </c>
      <c r="F12" s="20">
        <v>1</v>
      </c>
      <c r="G12" s="20"/>
      <c r="H12" s="20">
        <v>1</v>
      </c>
      <c r="I12" s="20"/>
      <c r="J12" s="20">
        <v>1</v>
      </c>
      <c r="K12" s="20"/>
      <c r="L12" s="20">
        <v>1</v>
      </c>
      <c r="M12" s="20">
        <v>1</v>
      </c>
      <c r="N12" s="20">
        <v>1</v>
      </c>
      <c r="O12" s="20">
        <v>1</v>
      </c>
      <c r="P12" s="20">
        <v>1</v>
      </c>
      <c r="Q12" s="20"/>
      <c r="R12" s="20">
        <v>1</v>
      </c>
      <c r="S12" s="20">
        <v>1</v>
      </c>
      <c r="T12" s="20"/>
      <c r="U12" s="8">
        <f>SUM(C12:S12)</f>
        <v>12</v>
      </c>
      <c r="V12" s="3">
        <f t="shared" si="1"/>
        <v>6</v>
      </c>
    </row>
    <row r="13" spans="1:22" ht="15.75" thickBot="1">
      <c r="A13" s="2">
        <v>12</v>
      </c>
      <c r="B13" s="49" t="s">
        <v>67</v>
      </c>
      <c r="C13" s="18"/>
      <c r="D13" s="18">
        <v>1</v>
      </c>
      <c r="E13" s="18"/>
      <c r="F13" s="18">
        <v>1</v>
      </c>
      <c r="G13" s="18"/>
      <c r="H13" s="18"/>
      <c r="I13" s="18"/>
      <c r="J13" s="18"/>
      <c r="K13" s="18"/>
      <c r="L13" s="18"/>
      <c r="M13" s="18">
        <v>1</v>
      </c>
      <c r="N13" s="18">
        <v>1</v>
      </c>
      <c r="O13" s="18"/>
      <c r="P13" s="18"/>
      <c r="Q13" s="18"/>
      <c r="R13" s="18">
        <v>1</v>
      </c>
      <c r="S13" s="18">
        <v>1</v>
      </c>
      <c r="T13" s="18"/>
      <c r="U13" s="4">
        <v>6</v>
      </c>
      <c r="V13" s="3">
        <f t="shared" si="1"/>
        <v>12</v>
      </c>
    </row>
    <row r="14" spans="1:22" ht="15">
      <c r="A14" s="2">
        <v>13</v>
      </c>
      <c r="B14" s="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4">
        <f t="shared" si="0"/>
        <v>0</v>
      </c>
      <c r="V14" s="3">
        <f t="shared" si="1"/>
        <v>18</v>
      </c>
    </row>
    <row r="15" spans="1:22" ht="15">
      <c r="A15" s="2">
        <v>14</v>
      </c>
      <c r="B15" s="1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4">
        <f t="shared" si="0"/>
        <v>0</v>
      </c>
      <c r="V15" s="3">
        <f t="shared" si="1"/>
        <v>18</v>
      </c>
    </row>
    <row r="16" spans="1:22" ht="15">
      <c r="A16" s="2">
        <v>15</v>
      </c>
      <c r="B16" s="30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4">
        <f t="shared" si="0"/>
        <v>0</v>
      </c>
      <c r="V16" s="3">
        <f t="shared" si="1"/>
        <v>18</v>
      </c>
    </row>
    <row r="17" spans="1:22" ht="15">
      <c r="A17" s="1"/>
      <c r="B17" s="2" t="s">
        <v>5</v>
      </c>
      <c r="C17" s="4">
        <f aca="true" t="shared" si="2" ref="C17:T17">SUM(C2:C16)</f>
        <v>1</v>
      </c>
      <c r="D17" s="4">
        <f t="shared" si="2"/>
        <v>11</v>
      </c>
      <c r="E17" s="4">
        <f t="shared" si="2"/>
        <v>6</v>
      </c>
      <c r="F17" s="4">
        <f t="shared" si="2"/>
        <v>5</v>
      </c>
      <c r="G17" s="4">
        <f t="shared" si="2"/>
        <v>2</v>
      </c>
      <c r="H17" s="4">
        <f t="shared" si="2"/>
        <v>4</v>
      </c>
      <c r="I17" s="4">
        <f t="shared" si="2"/>
        <v>0</v>
      </c>
      <c r="J17" s="4">
        <f t="shared" si="2"/>
        <v>1</v>
      </c>
      <c r="K17" s="4">
        <f t="shared" si="2"/>
        <v>1</v>
      </c>
      <c r="L17" s="4">
        <f t="shared" si="2"/>
        <v>2</v>
      </c>
      <c r="M17" s="4">
        <f t="shared" si="2"/>
        <v>6</v>
      </c>
      <c r="N17" s="4">
        <f t="shared" si="2"/>
        <v>7</v>
      </c>
      <c r="O17" s="4">
        <f t="shared" si="2"/>
        <v>3</v>
      </c>
      <c r="P17" s="4">
        <f t="shared" si="2"/>
        <v>5</v>
      </c>
      <c r="Q17" s="4">
        <f t="shared" si="2"/>
        <v>2</v>
      </c>
      <c r="R17" s="4">
        <f t="shared" si="2"/>
        <v>5</v>
      </c>
      <c r="S17" s="4">
        <f t="shared" si="2"/>
        <v>8</v>
      </c>
      <c r="T17" s="4">
        <f t="shared" si="2"/>
        <v>0</v>
      </c>
      <c r="U17" s="3">
        <f t="shared" si="0"/>
        <v>61</v>
      </c>
      <c r="V17" s="3"/>
    </row>
    <row r="18" spans="1:22" ht="15">
      <c r="A18" s="1"/>
      <c r="B18" s="2" t="s">
        <v>6</v>
      </c>
      <c r="C18" s="3">
        <f>SUM(IF(C2=1,$V$2,0),IF(C3=1,$V$3,0),IF(C4=1,$V$4,0),IF(C5=1,$V$5,0),IF(C6=1,$V$6,0),IF(C7=1,$V$7,0),IF(C8=1,$V$8,0),IF(C9=1,$V$9,0),IF(C10=1,$V$10,0),IF(C11=1,$V$11,0),IF(C12=1,$V$12,0),IF(C13=1,$V$13,0),IF(C14=1,$V$14,0),IF(C15=1,$V$15,0))</f>
        <v>7</v>
      </c>
      <c r="D18" s="3">
        <f aca="true" t="shared" si="3" ref="D18:T18">SUM(IF(D2=1,$V$2,0),IF(D3=1,$V$3,0),IF(D4=1,$V$4,0),IF(D5=1,$V$5,0),IF(D6=1,$V$6,0),IF(D7=1,$V$7,0),IF(D8=1,$V$8,0),IF(D9=1,$V$9,0),IF(D10=1,$V$10,0),IF(D11=1,$V$11,0),IF(D12=1,$V$12,0),IF(D13=1,$V$13,0),IF(D14=1,$V$14,0),IF(D15=1,$V$15,0))</f>
        <v>129</v>
      </c>
      <c r="E18" s="3">
        <f t="shared" si="3"/>
        <v>63</v>
      </c>
      <c r="F18" s="3">
        <f t="shared" si="3"/>
        <v>60</v>
      </c>
      <c r="G18" s="3">
        <f t="shared" si="3"/>
        <v>22</v>
      </c>
      <c r="H18" s="3">
        <f t="shared" si="3"/>
        <v>39</v>
      </c>
      <c r="I18" s="3">
        <f t="shared" si="3"/>
        <v>0</v>
      </c>
      <c r="J18" s="3">
        <f t="shared" si="3"/>
        <v>6</v>
      </c>
      <c r="K18" s="3">
        <f t="shared" si="3"/>
        <v>14</v>
      </c>
      <c r="L18" s="3">
        <f t="shared" si="3"/>
        <v>15</v>
      </c>
      <c r="M18" s="3">
        <f t="shared" si="3"/>
        <v>60</v>
      </c>
      <c r="N18" s="3">
        <f t="shared" si="3"/>
        <v>74</v>
      </c>
      <c r="O18" s="3">
        <f t="shared" si="3"/>
        <v>26</v>
      </c>
      <c r="P18" s="3">
        <f t="shared" si="3"/>
        <v>48</v>
      </c>
      <c r="Q18" s="3">
        <f t="shared" si="3"/>
        <v>20</v>
      </c>
      <c r="R18" s="3">
        <f t="shared" si="3"/>
        <v>48</v>
      </c>
      <c r="S18" s="3">
        <f t="shared" si="3"/>
        <v>88</v>
      </c>
      <c r="T18" s="3">
        <f t="shared" si="3"/>
        <v>0</v>
      </c>
      <c r="U18" s="4">
        <f t="shared" si="0"/>
        <v>631</v>
      </c>
      <c r="V18" s="3"/>
    </row>
  </sheetData>
  <sheetProtection/>
  <conditionalFormatting sqref="C2:T2 C10:T11">
    <cfRule type="cellIs" priority="1" dxfId="0" operator="notEqual" stopIfTrue="1">
      <formula>1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6.7109375" style="0" customWidth="1"/>
    <col min="2" max="2" width="17.00390625" style="0" customWidth="1"/>
    <col min="3" max="19" width="4.7109375" style="0" customWidth="1"/>
    <col min="20" max="20" width="5.140625" style="0" customWidth="1"/>
    <col min="22" max="22" width="11.28125" style="0" customWidth="1"/>
  </cols>
  <sheetData>
    <row r="1" spans="1:22" ht="15.75" thickBot="1">
      <c r="A1" s="2" t="s">
        <v>80</v>
      </c>
      <c r="B1" s="2" t="s">
        <v>4</v>
      </c>
      <c r="C1" s="19">
        <f>Команди!A2</f>
        <v>101</v>
      </c>
      <c r="D1" s="19">
        <f>Команди!A3</f>
        <v>102</v>
      </c>
      <c r="E1" s="19">
        <f>Команди!A4</f>
        <v>103</v>
      </c>
      <c r="F1" s="19">
        <f>Команди!A5</f>
        <v>104</v>
      </c>
      <c r="G1" s="19">
        <f>Команди!A6</f>
        <v>105</v>
      </c>
      <c r="H1" s="19">
        <f>Команди!A7</f>
        <v>106</v>
      </c>
      <c r="I1" s="19">
        <f>Команди!A8</f>
        <v>107</v>
      </c>
      <c r="J1" s="19">
        <f>Команди!A9</f>
        <v>108</v>
      </c>
      <c r="K1" s="19">
        <f>Команди!A10</f>
        <v>109</v>
      </c>
      <c r="L1" s="19">
        <f>Команди!A11</f>
        <v>110</v>
      </c>
      <c r="M1" s="19">
        <f>Команди!A12</f>
        <v>111</v>
      </c>
      <c r="N1" s="19">
        <f>Команди!A13</f>
        <v>112</v>
      </c>
      <c r="O1" s="19">
        <f>Команди!A14</f>
        <v>113</v>
      </c>
      <c r="P1" s="19">
        <f>Команди!A15</f>
        <v>114</v>
      </c>
      <c r="Q1" s="19">
        <v>115</v>
      </c>
      <c r="R1" s="19">
        <v>116</v>
      </c>
      <c r="S1" s="19">
        <v>117</v>
      </c>
      <c r="T1" s="19">
        <v>118</v>
      </c>
      <c r="U1" s="2" t="s">
        <v>7</v>
      </c>
      <c r="V1" s="2" t="s">
        <v>82</v>
      </c>
    </row>
    <row r="2" spans="1:22" ht="15.75" thickBot="1">
      <c r="A2" s="2">
        <v>1</v>
      </c>
      <c r="B2" s="48" t="s">
        <v>68</v>
      </c>
      <c r="C2" s="18">
        <v>1</v>
      </c>
      <c r="D2" s="18">
        <v>1</v>
      </c>
      <c r="E2" s="18"/>
      <c r="F2" s="18">
        <v>1</v>
      </c>
      <c r="G2" s="18">
        <v>1</v>
      </c>
      <c r="H2" s="18"/>
      <c r="I2" s="18"/>
      <c r="J2" s="18">
        <v>1</v>
      </c>
      <c r="K2" s="18">
        <v>1</v>
      </c>
      <c r="L2" s="18">
        <v>1</v>
      </c>
      <c r="M2" s="18">
        <v>1</v>
      </c>
      <c r="N2" s="18">
        <v>1</v>
      </c>
      <c r="O2" s="18">
        <v>1</v>
      </c>
      <c r="P2" s="18"/>
      <c r="Q2" s="18"/>
      <c r="R2" s="18">
        <v>1</v>
      </c>
      <c r="S2" s="18">
        <v>1</v>
      </c>
      <c r="T2" s="18">
        <v>1</v>
      </c>
      <c r="U2" s="4">
        <f>SUM(C2:T2)</f>
        <v>13</v>
      </c>
      <c r="V2" s="3">
        <f>18-U2</f>
        <v>5</v>
      </c>
    </row>
    <row r="3" spans="1:25" ht="15.75" thickBot="1">
      <c r="A3" s="5">
        <v>2</v>
      </c>
      <c r="B3" s="49" t="s">
        <v>69</v>
      </c>
      <c r="C3" s="18"/>
      <c r="D3" s="18">
        <v>1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>
        <v>1</v>
      </c>
      <c r="S3" s="18"/>
      <c r="T3" s="18"/>
      <c r="U3" s="16">
        <f aca="true" t="shared" si="0" ref="U3:U18">SUM(C3:R3)</f>
        <v>2</v>
      </c>
      <c r="V3" s="9">
        <f aca="true" t="shared" si="1" ref="V3:V16">18-U3</f>
        <v>16</v>
      </c>
      <c r="W3" s="17"/>
      <c r="X3" s="17"/>
      <c r="Y3" s="17"/>
    </row>
    <row r="4" spans="1:22" ht="15.75" thickBot="1">
      <c r="A4" s="2">
        <v>3</v>
      </c>
      <c r="B4" s="52" t="s">
        <v>70</v>
      </c>
      <c r="C4" s="18"/>
      <c r="D4" s="18">
        <v>1</v>
      </c>
      <c r="E4" s="18">
        <v>1</v>
      </c>
      <c r="F4" s="18">
        <v>1</v>
      </c>
      <c r="G4" s="18">
        <v>1</v>
      </c>
      <c r="H4" s="18"/>
      <c r="I4" s="18">
        <v>1</v>
      </c>
      <c r="J4" s="18"/>
      <c r="K4" s="18">
        <v>1</v>
      </c>
      <c r="L4" s="18">
        <v>1</v>
      </c>
      <c r="M4" s="18">
        <v>1</v>
      </c>
      <c r="N4" s="18">
        <v>1</v>
      </c>
      <c r="O4" s="18">
        <v>1</v>
      </c>
      <c r="P4" s="18">
        <v>1</v>
      </c>
      <c r="Q4" s="18">
        <v>1</v>
      </c>
      <c r="R4" s="18">
        <v>1</v>
      </c>
      <c r="S4" s="18">
        <v>1</v>
      </c>
      <c r="T4" s="18">
        <v>1</v>
      </c>
      <c r="U4" s="4">
        <f>SUM(C4:T4)</f>
        <v>15</v>
      </c>
      <c r="V4" s="3">
        <f t="shared" si="1"/>
        <v>3</v>
      </c>
    </row>
    <row r="5" spans="1:22" ht="15.75" thickBot="1">
      <c r="A5" s="2">
        <v>4</v>
      </c>
      <c r="B5" s="50" t="s">
        <v>71</v>
      </c>
      <c r="C5" s="18">
        <v>1</v>
      </c>
      <c r="D5" s="18">
        <v>1</v>
      </c>
      <c r="E5" s="18">
        <v>1</v>
      </c>
      <c r="F5" s="18">
        <v>1</v>
      </c>
      <c r="G5" s="18">
        <v>1</v>
      </c>
      <c r="H5" s="18"/>
      <c r="I5" s="18"/>
      <c r="J5" s="18"/>
      <c r="K5" s="18"/>
      <c r="L5" s="18"/>
      <c r="M5" s="18">
        <v>1</v>
      </c>
      <c r="N5" s="18"/>
      <c r="O5" s="18"/>
      <c r="P5" s="18">
        <v>1</v>
      </c>
      <c r="Q5" s="18">
        <v>1</v>
      </c>
      <c r="R5" s="18">
        <v>1</v>
      </c>
      <c r="S5" s="18">
        <v>1</v>
      </c>
      <c r="T5" s="18"/>
      <c r="U5" s="4">
        <f>SUM(C5:S5)</f>
        <v>10</v>
      </c>
      <c r="V5" s="3">
        <f t="shared" si="1"/>
        <v>8</v>
      </c>
    </row>
    <row r="6" spans="1:22" ht="15.75" thickBot="1">
      <c r="A6" s="2">
        <v>5</v>
      </c>
      <c r="B6" s="49" t="s">
        <v>72</v>
      </c>
      <c r="C6" s="18"/>
      <c r="D6" s="18">
        <v>1</v>
      </c>
      <c r="E6" s="18">
        <v>1</v>
      </c>
      <c r="F6" s="18"/>
      <c r="G6" s="18"/>
      <c r="H6" s="18"/>
      <c r="I6" s="18"/>
      <c r="J6" s="18"/>
      <c r="K6" s="18"/>
      <c r="L6" s="18">
        <v>1</v>
      </c>
      <c r="M6" s="18"/>
      <c r="N6" s="18"/>
      <c r="O6" s="18"/>
      <c r="P6" s="18">
        <v>1</v>
      </c>
      <c r="Q6" s="18"/>
      <c r="R6" s="18"/>
      <c r="S6" s="18">
        <v>1</v>
      </c>
      <c r="T6" s="18"/>
      <c r="U6" s="4">
        <v>5</v>
      </c>
      <c r="V6" s="3">
        <f t="shared" si="1"/>
        <v>13</v>
      </c>
    </row>
    <row r="7" spans="1:22" ht="15.75" thickBot="1">
      <c r="A7" s="2">
        <v>6</v>
      </c>
      <c r="B7" s="49" t="s">
        <v>73</v>
      </c>
      <c r="C7" s="18"/>
      <c r="D7" s="18">
        <v>1</v>
      </c>
      <c r="E7" s="18">
        <v>1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4">
        <f>SUM(C7:S7)</f>
        <v>2</v>
      </c>
      <c r="V7" s="3">
        <f t="shared" si="1"/>
        <v>16</v>
      </c>
    </row>
    <row r="8" spans="1:22" ht="15.75" thickBot="1">
      <c r="A8" s="2">
        <v>7</v>
      </c>
      <c r="B8" s="49" t="s">
        <v>74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>
        <v>1</v>
      </c>
      <c r="P8" s="18"/>
      <c r="Q8" s="18"/>
      <c r="R8" s="18">
        <v>1</v>
      </c>
      <c r="S8" s="18"/>
      <c r="T8" s="18"/>
      <c r="U8" s="4">
        <f>SUM(C8:T8)</f>
        <v>2</v>
      </c>
      <c r="V8" s="3">
        <f t="shared" si="1"/>
        <v>16</v>
      </c>
    </row>
    <row r="9" spans="1:22" ht="23.25" thickBot="1">
      <c r="A9" s="2">
        <v>8</v>
      </c>
      <c r="B9" s="52" t="s">
        <v>75</v>
      </c>
      <c r="C9" s="18">
        <v>1</v>
      </c>
      <c r="D9" s="18">
        <v>1</v>
      </c>
      <c r="E9" s="18">
        <v>1</v>
      </c>
      <c r="F9" s="18"/>
      <c r="G9" s="18">
        <v>1</v>
      </c>
      <c r="H9" s="18"/>
      <c r="I9" s="18"/>
      <c r="J9" s="18">
        <v>1</v>
      </c>
      <c r="K9" s="18"/>
      <c r="L9" s="18"/>
      <c r="M9" s="18"/>
      <c r="N9" s="18"/>
      <c r="O9" s="18">
        <v>1</v>
      </c>
      <c r="P9" s="18">
        <v>1</v>
      </c>
      <c r="Q9" s="18">
        <v>1</v>
      </c>
      <c r="R9" s="18">
        <v>1</v>
      </c>
      <c r="S9" s="18">
        <v>1</v>
      </c>
      <c r="T9" s="18"/>
      <c r="U9" s="4">
        <f>SUM(C9:S9)</f>
        <v>10</v>
      </c>
      <c r="V9" s="3">
        <f t="shared" si="1"/>
        <v>8</v>
      </c>
    </row>
    <row r="10" spans="1:22" ht="15.75" thickBot="1">
      <c r="A10" s="2">
        <v>9</v>
      </c>
      <c r="B10" s="49" t="s">
        <v>76</v>
      </c>
      <c r="C10" s="18">
        <v>1</v>
      </c>
      <c r="D10" s="18">
        <v>1</v>
      </c>
      <c r="E10" s="18">
        <v>1</v>
      </c>
      <c r="F10" s="18">
        <v>1</v>
      </c>
      <c r="G10" s="18">
        <v>1</v>
      </c>
      <c r="H10" s="18"/>
      <c r="I10" s="18"/>
      <c r="J10" s="18"/>
      <c r="K10" s="18"/>
      <c r="L10" s="18">
        <v>1</v>
      </c>
      <c r="M10" s="18"/>
      <c r="N10" s="18"/>
      <c r="O10" s="18">
        <v>1</v>
      </c>
      <c r="P10" s="18">
        <v>1</v>
      </c>
      <c r="Q10" s="18"/>
      <c r="R10" s="18">
        <v>1</v>
      </c>
      <c r="S10" s="18">
        <v>1</v>
      </c>
      <c r="T10" s="18"/>
      <c r="U10" s="4">
        <f>SUM(C10:S10)</f>
        <v>10</v>
      </c>
      <c r="V10" s="3">
        <f t="shared" si="1"/>
        <v>8</v>
      </c>
    </row>
    <row r="11" spans="1:22" ht="15.75" thickBot="1">
      <c r="A11" s="2">
        <v>10</v>
      </c>
      <c r="B11" s="49" t="s">
        <v>77</v>
      </c>
      <c r="C11" s="18"/>
      <c r="D11" s="18"/>
      <c r="E11" s="18">
        <v>1</v>
      </c>
      <c r="F11" s="18">
        <v>1</v>
      </c>
      <c r="G11" s="18">
        <v>1</v>
      </c>
      <c r="H11" s="18">
        <v>1</v>
      </c>
      <c r="I11" s="18"/>
      <c r="J11" s="18"/>
      <c r="K11" s="18">
        <v>1</v>
      </c>
      <c r="L11" s="18">
        <v>1</v>
      </c>
      <c r="M11" s="18"/>
      <c r="N11" s="18"/>
      <c r="O11" s="18">
        <v>1</v>
      </c>
      <c r="P11" s="18">
        <v>1</v>
      </c>
      <c r="Q11" s="18"/>
      <c r="R11" s="18"/>
      <c r="S11" s="18"/>
      <c r="T11" s="18"/>
      <c r="U11" s="4">
        <f t="shared" si="0"/>
        <v>8</v>
      </c>
      <c r="V11" s="3">
        <f t="shared" si="1"/>
        <v>10</v>
      </c>
    </row>
    <row r="12" spans="1:26" ht="15.75" thickBot="1">
      <c r="A12" s="5">
        <v>11</v>
      </c>
      <c r="B12" s="50" t="s">
        <v>78</v>
      </c>
      <c r="C12" s="18"/>
      <c r="D12" s="18">
        <v>1</v>
      </c>
      <c r="E12" s="18"/>
      <c r="F12" s="18"/>
      <c r="G12" s="18">
        <v>1</v>
      </c>
      <c r="H12" s="18"/>
      <c r="I12" s="18"/>
      <c r="J12" s="18">
        <v>1</v>
      </c>
      <c r="K12" s="18">
        <v>1</v>
      </c>
      <c r="L12" s="18"/>
      <c r="M12" s="18"/>
      <c r="N12" s="18">
        <v>1</v>
      </c>
      <c r="O12" s="18"/>
      <c r="P12" s="18">
        <v>1</v>
      </c>
      <c r="Q12" s="18"/>
      <c r="R12" s="18"/>
      <c r="S12" s="18"/>
      <c r="T12" s="18"/>
      <c r="U12" s="16">
        <f t="shared" si="0"/>
        <v>6</v>
      </c>
      <c r="V12" s="9">
        <f t="shared" si="1"/>
        <v>12</v>
      </c>
      <c r="W12" s="17"/>
      <c r="X12" s="17"/>
      <c r="Y12" s="17"/>
      <c r="Z12" s="17"/>
    </row>
    <row r="13" spans="1:22" ht="15.75" thickBot="1">
      <c r="A13" s="2">
        <v>12</v>
      </c>
      <c r="B13" s="49" t="s">
        <v>79</v>
      </c>
      <c r="C13" s="18"/>
      <c r="D13" s="18">
        <v>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>
        <v>1</v>
      </c>
      <c r="P13" s="18">
        <v>1</v>
      </c>
      <c r="Q13" s="18"/>
      <c r="R13" s="18"/>
      <c r="S13" s="18"/>
      <c r="T13" s="18"/>
      <c r="U13" s="4">
        <f t="shared" si="0"/>
        <v>3</v>
      </c>
      <c r="V13" s="3">
        <f t="shared" si="1"/>
        <v>15</v>
      </c>
    </row>
    <row r="14" spans="1:22" ht="15">
      <c r="A14" s="2">
        <v>13</v>
      </c>
      <c r="B14" s="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4">
        <f t="shared" si="0"/>
        <v>0</v>
      </c>
      <c r="V14" s="3">
        <f t="shared" si="1"/>
        <v>18</v>
      </c>
    </row>
    <row r="15" spans="1:22" ht="15">
      <c r="A15" s="31">
        <v>14</v>
      </c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>
        <f t="shared" si="0"/>
        <v>0</v>
      </c>
      <c r="V15" s="35">
        <f t="shared" si="1"/>
        <v>18</v>
      </c>
    </row>
    <row r="16" spans="1:22" ht="15">
      <c r="A16" s="2">
        <v>15</v>
      </c>
      <c r="B16" s="30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4">
        <f>SUM(C16:T16)</f>
        <v>0</v>
      </c>
      <c r="V16" s="3">
        <f t="shared" si="1"/>
        <v>18</v>
      </c>
    </row>
    <row r="17" spans="1:22" ht="15">
      <c r="A17" s="1"/>
      <c r="B17" s="2" t="s">
        <v>5</v>
      </c>
      <c r="C17" s="4">
        <f aca="true" t="shared" si="2" ref="C17:T17">SUM(C2:C16)</f>
        <v>4</v>
      </c>
      <c r="D17" s="4">
        <f t="shared" si="2"/>
        <v>10</v>
      </c>
      <c r="E17" s="4">
        <f t="shared" si="2"/>
        <v>7</v>
      </c>
      <c r="F17" s="4">
        <f t="shared" si="2"/>
        <v>5</v>
      </c>
      <c r="G17" s="4">
        <f t="shared" si="2"/>
        <v>7</v>
      </c>
      <c r="H17" s="4">
        <f t="shared" si="2"/>
        <v>1</v>
      </c>
      <c r="I17" s="4">
        <f t="shared" si="2"/>
        <v>1</v>
      </c>
      <c r="J17" s="4">
        <f t="shared" si="2"/>
        <v>3</v>
      </c>
      <c r="K17" s="4">
        <f t="shared" si="2"/>
        <v>4</v>
      </c>
      <c r="L17" s="4">
        <f t="shared" si="2"/>
        <v>5</v>
      </c>
      <c r="M17" s="4">
        <f t="shared" si="2"/>
        <v>3</v>
      </c>
      <c r="N17" s="4">
        <f t="shared" si="2"/>
        <v>3</v>
      </c>
      <c r="O17" s="4">
        <f t="shared" si="2"/>
        <v>7</v>
      </c>
      <c r="P17" s="4">
        <f t="shared" si="2"/>
        <v>8</v>
      </c>
      <c r="Q17" s="4">
        <f t="shared" si="2"/>
        <v>3</v>
      </c>
      <c r="R17" s="4">
        <f t="shared" si="2"/>
        <v>7</v>
      </c>
      <c r="S17" s="4">
        <f t="shared" si="2"/>
        <v>6</v>
      </c>
      <c r="T17" s="4">
        <f t="shared" si="2"/>
        <v>2</v>
      </c>
      <c r="U17" s="3">
        <f t="shared" si="0"/>
        <v>78</v>
      </c>
      <c r="V17" s="3"/>
    </row>
    <row r="18" spans="1:22" ht="15">
      <c r="A18" s="1"/>
      <c r="B18" s="2" t="s">
        <v>6</v>
      </c>
      <c r="C18" s="3">
        <f>SUM(IF(C2=1,$V$2,0),IF(C3=1,$V$3,0),IF(C4=1,$V$4,0),IF(C5=1,$V$5,0),IF(C6=1,$V$6,0),IF(C7=1,$V$7,0),IF(C8=1,$V$8,0),IF(C9=1,$V$9,0),IF(C10=1,$V$10,0),IF(C11=1,$V$11,0),IF(C12=1,$V$12,0),IF(C13=1,$V$13,0),IF(C14=1,$V$14,0),IF(C15=1,$V$15,0))</f>
        <v>29</v>
      </c>
      <c r="D18" s="3">
        <f aca="true" t="shared" si="3" ref="D18:T18">SUM(IF(D2=1,$V$2,0),IF(D3=1,$V$3,0),IF(D4=1,$V$4,0),IF(D5=1,$V$5,0),IF(D6=1,$V$6,0),IF(D7=1,$V$7,0),IF(D8=1,$V$8,0),IF(D9=1,$V$9,0),IF(D10=1,$V$10,0),IF(D11=1,$V$11,0),IF(D12=1,$V$12,0),IF(D13=1,$V$13,0),IF(D14=1,$V$14,0),IF(D15=1,$V$15,0))</f>
        <v>104</v>
      </c>
      <c r="E18" s="3">
        <f t="shared" si="3"/>
        <v>66</v>
      </c>
      <c r="F18" s="3">
        <f t="shared" si="3"/>
        <v>34</v>
      </c>
      <c r="G18" s="3">
        <f t="shared" si="3"/>
        <v>54</v>
      </c>
      <c r="H18" s="3">
        <f t="shared" si="3"/>
        <v>10</v>
      </c>
      <c r="I18" s="3">
        <f t="shared" si="3"/>
        <v>3</v>
      </c>
      <c r="J18" s="3">
        <f t="shared" si="3"/>
        <v>25</v>
      </c>
      <c r="K18" s="3">
        <f t="shared" si="3"/>
        <v>30</v>
      </c>
      <c r="L18" s="3">
        <f t="shared" si="3"/>
        <v>39</v>
      </c>
      <c r="M18" s="3">
        <f t="shared" si="3"/>
        <v>16</v>
      </c>
      <c r="N18" s="3">
        <f t="shared" si="3"/>
        <v>20</v>
      </c>
      <c r="O18" s="3">
        <f t="shared" si="3"/>
        <v>65</v>
      </c>
      <c r="P18" s="3">
        <f t="shared" si="3"/>
        <v>77</v>
      </c>
      <c r="Q18" s="3">
        <f t="shared" si="3"/>
        <v>19</v>
      </c>
      <c r="R18" s="3">
        <f t="shared" si="3"/>
        <v>64</v>
      </c>
      <c r="S18" s="3">
        <f t="shared" si="3"/>
        <v>45</v>
      </c>
      <c r="T18" s="3">
        <f t="shared" si="3"/>
        <v>8</v>
      </c>
      <c r="U18" s="4">
        <f t="shared" si="0"/>
        <v>655</v>
      </c>
      <c r="V18" s="3"/>
    </row>
  </sheetData>
  <sheetProtection/>
  <conditionalFormatting sqref="C2:T2 C10:T11">
    <cfRule type="cellIs" priority="1" dxfId="0" operator="notEqual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4.7109375" style="0" customWidth="1"/>
    <col min="2" max="2" width="20.8515625" style="0" customWidth="1"/>
    <col min="3" max="3" width="72.8515625" style="0" customWidth="1"/>
    <col min="4" max="4" width="11.57421875" style="0" customWidth="1"/>
    <col min="5" max="5" width="5.57421875" style="0" customWidth="1"/>
    <col min="6" max="6" width="9.421875" style="0" customWidth="1"/>
    <col min="7" max="7" width="6.421875" style="0" customWidth="1"/>
    <col min="8" max="8" width="8.28125" style="0" customWidth="1"/>
  </cols>
  <sheetData>
    <row r="1" spans="1:8" ht="15">
      <c r="A1" s="2" t="s">
        <v>1</v>
      </c>
      <c r="B1" s="2" t="s">
        <v>0</v>
      </c>
      <c r="C1" s="2" t="s">
        <v>2</v>
      </c>
      <c r="D1" s="2" t="s">
        <v>3</v>
      </c>
      <c r="E1" s="2" t="s">
        <v>8</v>
      </c>
      <c r="F1" s="2" t="s">
        <v>10</v>
      </c>
      <c r="G1" s="5" t="s">
        <v>9</v>
      </c>
      <c r="H1" s="29" t="s">
        <v>11</v>
      </c>
    </row>
    <row r="2" spans="1:8" ht="15">
      <c r="A2" s="2">
        <f>Команди!A2</f>
        <v>101</v>
      </c>
      <c r="B2" s="2" t="s">
        <v>25</v>
      </c>
      <c r="C2" s="37" t="s">
        <v>24</v>
      </c>
      <c r="D2" s="2" t="str">
        <f>Команди!D2</f>
        <v>Кіровоград</v>
      </c>
      <c r="E2" s="1">
        <f>'Тур 1'!C17+'Тур 2'!C17+'Тур 3'!C17</f>
        <v>12</v>
      </c>
      <c r="F2" s="1">
        <f>'Тур 1'!C18+'Тур 2'!C18+'Тур 3'!C18</f>
        <v>58</v>
      </c>
      <c r="G2" s="1">
        <v>14</v>
      </c>
      <c r="H2">
        <f>RANK(F2,$F$2:$F$9)</f>
        <v>5</v>
      </c>
    </row>
    <row r="3" spans="1:8" ht="15">
      <c r="A3" s="2">
        <f>Команди!A3</f>
        <v>102</v>
      </c>
      <c r="B3" s="2" t="s">
        <v>42</v>
      </c>
      <c r="C3" s="37" t="s">
        <v>35</v>
      </c>
      <c r="D3" s="2" t="str">
        <f>Команди!D3</f>
        <v>Кіровоград</v>
      </c>
      <c r="E3" s="1">
        <f>'Тур 1'!D17+'Тур 2'!D17+'Тур 3'!D17</f>
        <v>29</v>
      </c>
      <c r="F3" s="1">
        <f>'Тур 1'!D18+'Тур 2'!D18+'Тур 3'!D18</f>
        <v>269</v>
      </c>
      <c r="G3" s="1">
        <f aca="true" t="shared" si="0" ref="G3:G9">RANK(E3,$E$2:$E$9)</f>
        <v>1</v>
      </c>
      <c r="H3">
        <f aca="true" t="shared" si="1" ref="H3:H9">RANK(F3,$F$2:$F$9)</f>
        <v>1</v>
      </c>
    </row>
    <row r="4" spans="1:8" ht="15">
      <c r="A4" s="2">
        <f>Команди!A4</f>
        <v>103</v>
      </c>
      <c r="B4" s="2" t="str">
        <f>Команди!B4</f>
        <v>«Nutella Kittnec» </v>
      </c>
      <c r="C4" s="37" t="str">
        <f>Команди!C4</f>
        <v>Кіровоградський державний педагогічний  університет  ім. Володимира Винниченка</v>
      </c>
      <c r="D4" s="2" t="str">
        <f>Команди!D4</f>
        <v>Кіровоград</v>
      </c>
      <c r="E4" s="1">
        <f>'Тур 1'!E17+'Тур 2'!E17+'Тур 3'!E17</f>
        <v>20</v>
      </c>
      <c r="F4" s="1">
        <f>'Тур 1'!E18+'Тур 2'!E18+'Тур 3'!E18</f>
        <v>151</v>
      </c>
      <c r="G4" s="1">
        <f t="shared" si="0"/>
        <v>2</v>
      </c>
      <c r="H4">
        <f t="shared" si="1"/>
        <v>2</v>
      </c>
    </row>
    <row r="5" spans="1:8" ht="15">
      <c r="A5" s="2">
        <f>Команди!A5</f>
        <v>104</v>
      </c>
      <c r="B5" s="39" t="s">
        <v>17</v>
      </c>
      <c r="C5" s="38" t="s">
        <v>16</v>
      </c>
      <c r="D5" s="2" t="str">
        <f>Команди!D5</f>
        <v>Кіровоград</v>
      </c>
      <c r="E5" s="1">
        <f>'Тур 1'!F17+'Тур 2'!F17+'Тур 3'!F17</f>
        <v>17</v>
      </c>
      <c r="F5" s="1">
        <f>'Тур 1'!F18+'Тур 2'!F18+'Тур 3'!F18</f>
        <v>116</v>
      </c>
      <c r="G5" s="1">
        <v>7</v>
      </c>
      <c r="H5">
        <f t="shared" si="1"/>
        <v>3</v>
      </c>
    </row>
    <row r="6" spans="1:8" ht="15">
      <c r="A6" s="2">
        <f>Команди!A6</f>
        <v>105</v>
      </c>
      <c r="B6" s="2" t="str">
        <f>Команди!B6</f>
        <v>«Dream team» </v>
      </c>
      <c r="C6" s="37" t="str">
        <f>Команди!C6</f>
        <v>Кіровоградський національний технічний університет</v>
      </c>
      <c r="D6" s="2" t="str">
        <f>Команди!D6</f>
        <v>Кіровоград</v>
      </c>
      <c r="E6" s="1">
        <f>'Тур 1'!G17+'Тур 2'!G17+'Тур 3'!G17</f>
        <v>17</v>
      </c>
      <c r="F6" s="1">
        <f>'Тур 1'!G18+'Тур 2'!G18+'Тур 3'!G18</f>
        <v>114</v>
      </c>
      <c r="G6" s="1">
        <v>8</v>
      </c>
      <c r="H6">
        <f t="shared" si="1"/>
        <v>4</v>
      </c>
    </row>
    <row r="7" spans="1:8" ht="15">
      <c r="A7" s="2">
        <f>Команди!A7</f>
        <v>106</v>
      </c>
      <c r="B7" s="40" t="s">
        <v>34</v>
      </c>
      <c r="C7" s="44" t="s">
        <v>33</v>
      </c>
      <c r="D7" s="2" t="str">
        <f>Команди!D7</f>
        <v>Кіровоград</v>
      </c>
      <c r="E7" s="1">
        <f>'Тур 1'!H17+'Тур 2'!H17+'Тур 3'!H17</f>
        <v>9</v>
      </c>
      <c r="F7" s="1">
        <f>'Тур 1'!H18+'Тур 2'!H18+'Тур 3'!H18</f>
        <v>54</v>
      </c>
      <c r="G7" s="1">
        <v>15</v>
      </c>
      <c r="H7">
        <f t="shared" si="1"/>
        <v>6</v>
      </c>
    </row>
    <row r="8" spans="1:8" ht="15">
      <c r="A8" s="21">
        <f>Команди!A8</f>
        <v>107</v>
      </c>
      <c r="B8" s="41" t="s">
        <v>27</v>
      </c>
      <c r="C8" s="45" t="s">
        <v>26</v>
      </c>
      <c r="D8" s="21" t="str">
        <f>Команди!D8</f>
        <v>Кіровоград</v>
      </c>
      <c r="E8" s="22">
        <f>'Тур 1'!I17+'Тур 2'!I17+'Тур 3'!I17</f>
        <v>4</v>
      </c>
      <c r="F8" s="22">
        <f>'Тур 1'!I18+'Тур 2'!I18+'Тур 3'!I18</f>
        <v>5</v>
      </c>
      <c r="G8" s="22">
        <v>18</v>
      </c>
      <c r="H8">
        <f t="shared" si="1"/>
        <v>8</v>
      </c>
    </row>
    <row r="9" spans="1:8" ht="15.75" thickBot="1">
      <c r="A9" s="25">
        <f>Команди!A9</f>
        <v>108</v>
      </c>
      <c r="B9" s="42" t="s">
        <v>28</v>
      </c>
      <c r="C9" s="46" t="s">
        <v>26</v>
      </c>
      <c r="D9" s="25" t="str">
        <f>Команди!D9</f>
        <v>Кіровоград</v>
      </c>
      <c r="E9" s="26">
        <f>'Тур 1'!J17+'Тур 2'!J17+'Тур 3'!J17</f>
        <v>8</v>
      </c>
      <c r="F9" s="26">
        <f>'Тур 1'!J18+'Тур 2'!J18+'Тур 3'!J18</f>
        <v>44</v>
      </c>
      <c r="G9" s="26">
        <v>16</v>
      </c>
      <c r="H9" s="27">
        <f t="shared" si="1"/>
        <v>7</v>
      </c>
    </row>
    <row r="10" spans="1:8" ht="15">
      <c r="A10" s="23">
        <f>Команди!A10</f>
        <v>109</v>
      </c>
      <c r="B10" s="39" t="s">
        <v>15</v>
      </c>
      <c r="C10" s="43" t="s">
        <v>14</v>
      </c>
      <c r="D10" s="23" t="str">
        <f>Команди!D10</f>
        <v>Кіровоград</v>
      </c>
      <c r="E10" s="24">
        <f>'Тур 1'!K17+'Тур 2'!K17+'Тур 3'!K17</f>
        <v>12</v>
      </c>
      <c r="F10" s="24">
        <f>'Тур 1'!K18+'Тур 2'!K18+'Тур 3'!K18</f>
        <v>66</v>
      </c>
      <c r="G10" s="24">
        <v>13</v>
      </c>
      <c r="H10" s="28">
        <f>RANK(F10,$F$10:$F$19)</f>
        <v>9</v>
      </c>
    </row>
    <row r="11" spans="1:8" ht="15">
      <c r="A11" s="2">
        <f>Команди!A11</f>
        <v>110</v>
      </c>
      <c r="B11" s="40" t="s">
        <v>30</v>
      </c>
      <c r="C11" s="44" t="s">
        <v>29</v>
      </c>
      <c r="D11" s="2" t="str">
        <f>Команди!D11</f>
        <v>Кіровоград</v>
      </c>
      <c r="E11" s="1">
        <f>'Тур 1'!L17+'Тур 2'!L17+'Тур 3'!L17</f>
        <v>13</v>
      </c>
      <c r="F11" s="1">
        <f>'Тур 1'!L18+'Тур 2'!L18+'Тур 3'!L18</f>
        <v>71</v>
      </c>
      <c r="G11" s="24">
        <v>11</v>
      </c>
      <c r="H11" s="28">
        <f aca="true" t="shared" si="2" ref="H11:H19">RANK(F11,$F$10:$F$19)</f>
        <v>7</v>
      </c>
    </row>
    <row r="12" spans="1:8" ht="15">
      <c r="A12" s="2">
        <f>Команди!A12</f>
        <v>111</v>
      </c>
      <c r="B12" s="47" t="s">
        <v>38</v>
      </c>
      <c r="C12" s="44" t="s">
        <v>39</v>
      </c>
      <c r="D12" s="2" t="str">
        <f>Команди!D12</f>
        <v>Кіровоград</v>
      </c>
      <c r="E12" s="1">
        <f>'Тур 1'!M17+'Тур 2'!M17+'Тур 3'!M17</f>
        <v>16</v>
      </c>
      <c r="F12" s="1">
        <f>'Тур 1'!M18+'Тур 2'!M18+'Тур 3'!M18</f>
        <v>113</v>
      </c>
      <c r="G12" s="24">
        <v>9</v>
      </c>
      <c r="H12" s="28">
        <f t="shared" si="2"/>
        <v>5</v>
      </c>
    </row>
    <row r="13" spans="1:8" ht="15">
      <c r="A13" s="2">
        <f>Команди!A13</f>
        <v>112</v>
      </c>
      <c r="B13" s="40" t="s">
        <v>37</v>
      </c>
      <c r="C13" s="44" t="s">
        <v>36</v>
      </c>
      <c r="D13" s="2" t="str">
        <f>Команди!D13</f>
        <v>Кіровоград</v>
      </c>
      <c r="E13" s="1">
        <f>'Тур 1'!N17+'Тур 2'!N17+'Тур 3'!N17</f>
        <v>15</v>
      </c>
      <c r="F13" s="1">
        <f>'Тур 1'!N18+'Тур 2'!N18+'Тур 3'!N18</f>
        <v>104</v>
      </c>
      <c r="G13" s="24">
        <v>10</v>
      </c>
      <c r="H13" s="28">
        <f t="shared" si="2"/>
        <v>6</v>
      </c>
    </row>
    <row r="14" spans="1:8" ht="15">
      <c r="A14" s="2">
        <f>Команди!A14</f>
        <v>113</v>
      </c>
      <c r="B14" s="39" t="s">
        <v>19</v>
      </c>
      <c r="C14" s="43" t="s">
        <v>18</v>
      </c>
      <c r="D14" s="2" t="str">
        <f>Команди!D14</f>
        <v>Кіровоград</v>
      </c>
      <c r="E14" s="1">
        <f>'Тур 1'!O17+'Тур 2'!O17+'Тур 3'!O17</f>
        <v>17</v>
      </c>
      <c r="F14" s="1">
        <f>'Тур 1'!O18+'Тур 2'!O18+'Тур 3'!O18</f>
        <v>120</v>
      </c>
      <c r="G14" s="24">
        <v>6</v>
      </c>
      <c r="H14" s="28">
        <f t="shared" si="2"/>
        <v>4</v>
      </c>
    </row>
    <row r="15" spans="1:8" ht="15">
      <c r="A15" s="2">
        <f>Команди!A15</f>
        <v>114</v>
      </c>
      <c r="B15" s="40" t="s">
        <v>23</v>
      </c>
      <c r="C15" s="44" t="s">
        <v>22</v>
      </c>
      <c r="D15" s="2" t="str">
        <f>Команди!D15</f>
        <v>Кіровоград</v>
      </c>
      <c r="E15" s="1">
        <f>'Тур 1'!P17+'Тур 2'!P17+'Тур 3'!P17</f>
        <v>20</v>
      </c>
      <c r="F15" s="1">
        <f>'Тур 1'!P18+'Тур 2'!P18+'Тур 3'!P18</f>
        <v>147</v>
      </c>
      <c r="G15" s="24">
        <v>4</v>
      </c>
      <c r="H15" s="28">
        <f t="shared" si="2"/>
        <v>2</v>
      </c>
    </row>
    <row r="16" spans="1:8" ht="15">
      <c r="A16" s="2">
        <f>Команди!A16</f>
        <v>115</v>
      </c>
      <c r="B16" s="40" t="s">
        <v>21</v>
      </c>
      <c r="C16" s="44" t="s">
        <v>20</v>
      </c>
      <c r="D16" s="2" t="str">
        <f>Команди!D16</f>
        <v>Кіровоград</v>
      </c>
      <c r="E16" s="1">
        <f>'Тур 1'!Q17+'Тур 2'!Q17+'Тур 3'!Q17</f>
        <v>12</v>
      </c>
      <c r="F16" s="1">
        <f>'Тур 1'!Q18+'Тур 2'!Q18+'Тур 3'!Q18</f>
        <v>68</v>
      </c>
      <c r="G16" s="24">
        <v>12</v>
      </c>
      <c r="H16" s="28">
        <f t="shared" si="2"/>
        <v>8</v>
      </c>
    </row>
    <row r="17" spans="1:8" ht="15">
      <c r="A17" s="2">
        <f>Команди!A17</f>
        <v>116</v>
      </c>
      <c r="B17" s="40" t="s">
        <v>40</v>
      </c>
      <c r="C17" s="44" t="s">
        <v>41</v>
      </c>
      <c r="D17" s="2" t="str">
        <f>Команди!D17</f>
        <v>Кіровоград</v>
      </c>
      <c r="E17" s="1">
        <f>'Тур 1'!R17+'Тур 2'!R17+'Тур 3'!R17</f>
        <v>19</v>
      </c>
      <c r="F17" s="1">
        <f>'Тур 1'!R18+'Тур 2'!R18+'Тур 3'!R18</f>
        <v>141</v>
      </c>
      <c r="G17" s="24">
        <v>5</v>
      </c>
      <c r="H17" s="28">
        <f t="shared" si="2"/>
        <v>3</v>
      </c>
    </row>
    <row r="18" spans="1:8" ht="15">
      <c r="A18" s="2">
        <f>Команди!A18</f>
        <v>117</v>
      </c>
      <c r="B18" s="40" t="s">
        <v>12</v>
      </c>
      <c r="C18" s="43" t="s">
        <v>13</v>
      </c>
      <c r="D18" s="2" t="str">
        <f>Команди!D18</f>
        <v>Кіровоград</v>
      </c>
      <c r="E18" s="1">
        <f>'Тур 1'!S17+'Тур 2'!S17+'Тур 3'!S17</f>
        <v>20</v>
      </c>
      <c r="F18" s="1">
        <f>'Тур 1'!S18+'Тур 2'!S18+'Тур 3'!S18</f>
        <v>150</v>
      </c>
      <c r="G18" s="24">
        <v>3</v>
      </c>
      <c r="H18" s="28">
        <f t="shared" si="2"/>
        <v>1</v>
      </c>
    </row>
    <row r="19" spans="1:8" ht="15">
      <c r="A19" s="2">
        <f>Команди!A19</f>
        <v>118</v>
      </c>
      <c r="B19" s="40" t="s">
        <v>32</v>
      </c>
      <c r="C19" s="44" t="s">
        <v>31</v>
      </c>
      <c r="D19" s="2" t="str">
        <f>Команди!D19</f>
        <v>Кіровоград</v>
      </c>
      <c r="E19" s="1">
        <f>'Тур 1'!T17+'Тур 2'!T17+'Тур 3'!T17</f>
        <v>5</v>
      </c>
      <c r="F19" s="1">
        <f>'Тур 1'!T18+'Тур 2'!T18+'Тур 3'!T18</f>
        <v>10</v>
      </c>
      <c r="G19" s="24">
        <v>17</v>
      </c>
      <c r="H19" s="28">
        <f t="shared" si="2"/>
        <v>10</v>
      </c>
    </row>
    <row r="20" spans="1:7" ht="16.5" customHeight="1">
      <c r="A20" s="2"/>
      <c r="B20" s="1"/>
      <c r="C20" s="36"/>
      <c r="D20" s="1"/>
      <c r="E20" s="1"/>
      <c r="F20" s="1"/>
      <c r="G2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</dc:creator>
  <cp:keywords/>
  <dc:description/>
  <cp:lastModifiedBy>Grey Wolf</cp:lastModifiedBy>
  <dcterms:created xsi:type="dcterms:W3CDTF">2014-02-16T07:33:29Z</dcterms:created>
  <dcterms:modified xsi:type="dcterms:W3CDTF">2016-04-07T13:11:46Z</dcterms:modified>
  <cp:category/>
  <cp:version/>
  <cp:contentType/>
  <cp:contentStatus/>
</cp:coreProperties>
</file>